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G:\ochrona\des\KK\"/>
    </mc:Choice>
  </mc:AlternateContent>
  <bookViews>
    <workbookView xWindow="0" yWindow="0" windowWidth="21570" windowHeight="8055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9" l="1"/>
  <c r="O20" i="9"/>
  <c r="U262" i="9" l="1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9" i="6"/>
  <c r="T10" i="6"/>
  <c r="I17" i="9" l="1"/>
  <c r="I29" i="9"/>
  <c r="I41" i="9"/>
  <c r="I53" i="9"/>
  <c r="I65" i="9"/>
  <c r="I77" i="9"/>
  <c r="I89" i="9"/>
  <c r="I101" i="9"/>
  <c r="I113" i="9"/>
  <c r="I125" i="9"/>
  <c r="I137" i="9"/>
  <c r="I149" i="9"/>
  <c r="I161" i="9"/>
  <c r="I173" i="9"/>
  <c r="I185" i="9"/>
  <c r="I197" i="9"/>
  <c r="I209" i="9"/>
  <c r="I221" i="9"/>
  <c r="I233" i="9"/>
  <c r="I245" i="9"/>
  <c r="I257" i="9"/>
  <c r="I42" i="9"/>
  <c r="I66" i="9"/>
  <c r="I90" i="9"/>
  <c r="I114" i="9"/>
  <c r="I138" i="9"/>
  <c r="I162" i="9"/>
  <c r="I174" i="9"/>
  <c r="I198" i="9"/>
  <c r="I222" i="9"/>
  <c r="I246" i="9"/>
  <c r="I18" i="9"/>
  <c r="I30" i="9"/>
  <c r="I54" i="9"/>
  <c r="I78" i="9"/>
  <c r="I102" i="9"/>
  <c r="I126" i="9"/>
  <c r="I150" i="9"/>
  <c r="I186" i="9"/>
  <c r="I210" i="9"/>
  <c r="I234" i="9"/>
  <c r="I258" i="9"/>
  <c r="I19" i="9"/>
  <c r="I31" i="9"/>
  <c r="I43" i="9"/>
  <c r="I55" i="9"/>
  <c r="I67" i="9"/>
  <c r="I79" i="9"/>
  <c r="I91" i="9"/>
  <c r="I103" i="9"/>
  <c r="I115" i="9"/>
  <c r="I127" i="9"/>
  <c r="I139" i="9"/>
  <c r="I151" i="9"/>
  <c r="I163" i="9"/>
  <c r="I175" i="9"/>
  <c r="I187" i="9"/>
  <c r="I199" i="9"/>
  <c r="I211" i="9"/>
  <c r="I223" i="9"/>
  <c r="I235" i="9"/>
  <c r="I247" i="9"/>
  <c r="I259" i="9"/>
  <c r="I224" i="9"/>
  <c r="I236" i="9"/>
  <c r="I248" i="9"/>
  <c r="I260" i="9"/>
  <c r="I120" i="9"/>
  <c r="I180" i="9"/>
  <c r="I204" i="9"/>
  <c r="I14" i="9"/>
  <c r="I160" i="9"/>
  <c r="I196" i="9"/>
  <c r="I20" i="9"/>
  <c r="I32" i="9"/>
  <c r="I44" i="9"/>
  <c r="I56" i="9"/>
  <c r="I68" i="9"/>
  <c r="I80" i="9"/>
  <c r="I92" i="9"/>
  <c r="I104" i="9"/>
  <c r="I116" i="9"/>
  <c r="I128" i="9"/>
  <c r="I140" i="9"/>
  <c r="I152" i="9"/>
  <c r="I164" i="9"/>
  <c r="I176" i="9"/>
  <c r="I188" i="9"/>
  <c r="I200" i="9"/>
  <c r="I212" i="9"/>
  <c r="I21" i="9"/>
  <c r="I33" i="9"/>
  <c r="I45" i="9"/>
  <c r="I57" i="9"/>
  <c r="I69" i="9"/>
  <c r="I81" i="9"/>
  <c r="I93" i="9"/>
  <c r="I105" i="9"/>
  <c r="I117" i="9"/>
  <c r="I129" i="9"/>
  <c r="I141" i="9"/>
  <c r="I153" i="9"/>
  <c r="I165" i="9"/>
  <c r="I177" i="9"/>
  <c r="I189" i="9"/>
  <c r="I201" i="9"/>
  <c r="I213" i="9"/>
  <c r="I225" i="9"/>
  <c r="I237" i="9"/>
  <c r="I249" i="9"/>
  <c r="I261" i="9"/>
  <c r="I22" i="9"/>
  <c r="I34" i="9"/>
  <c r="I46" i="9"/>
  <c r="I70" i="9"/>
  <c r="I82" i="9"/>
  <c r="I94" i="9"/>
  <c r="I118" i="9"/>
  <c r="I142" i="9"/>
  <c r="I166" i="9"/>
  <c r="I190" i="9"/>
  <c r="I214" i="9"/>
  <c r="I238" i="9"/>
  <c r="I250" i="9"/>
  <c r="I131" i="9"/>
  <c r="I167" i="9"/>
  <c r="I215" i="9"/>
  <c r="I251" i="9"/>
  <c r="I84" i="9"/>
  <c r="I132" i="9"/>
  <c r="I192" i="9"/>
  <c r="I252" i="9"/>
  <c r="I136" i="9"/>
  <c r="I256" i="9"/>
  <c r="I58" i="9"/>
  <c r="I106" i="9"/>
  <c r="I130" i="9"/>
  <c r="I154" i="9"/>
  <c r="I178" i="9"/>
  <c r="I202" i="9"/>
  <c r="I226" i="9"/>
  <c r="I262" i="9"/>
  <c r="I155" i="9"/>
  <c r="I191" i="9"/>
  <c r="I227" i="9"/>
  <c r="I15" i="9"/>
  <c r="I156" i="9"/>
  <c r="I228" i="9"/>
  <c r="I112" i="9"/>
  <c r="I244" i="9"/>
  <c r="I23" i="9"/>
  <c r="I35" i="9"/>
  <c r="I47" i="9"/>
  <c r="I59" i="9"/>
  <c r="I71" i="9"/>
  <c r="I83" i="9"/>
  <c r="I95" i="9"/>
  <c r="I107" i="9"/>
  <c r="I119" i="9"/>
  <c r="I143" i="9"/>
  <c r="I179" i="9"/>
  <c r="I203" i="9"/>
  <c r="I239" i="9"/>
  <c r="I96" i="9"/>
  <c r="I168" i="9"/>
  <c r="I240" i="9"/>
  <c r="I88" i="9"/>
  <c r="I208" i="9"/>
  <c r="I24" i="9"/>
  <c r="I36" i="9"/>
  <c r="I48" i="9"/>
  <c r="I60" i="9"/>
  <c r="I72" i="9"/>
  <c r="I108" i="9"/>
  <c r="I144" i="9"/>
  <c r="I216" i="9"/>
  <c r="I100" i="9"/>
  <c r="I232" i="9"/>
  <c r="I25" i="9"/>
  <c r="I37" i="9"/>
  <c r="I49" i="9"/>
  <c r="I61" i="9"/>
  <c r="I73" i="9"/>
  <c r="I85" i="9"/>
  <c r="I97" i="9"/>
  <c r="I109" i="9"/>
  <c r="I121" i="9"/>
  <c r="I133" i="9"/>
  <c r="I145" i="9"/>
  <c r="I157" i="9"/>
  <c r="I169" i="9"/>
  <c r="I181" i="9"/>
  <c r="I193" i="9"/>
  <c r="I205" i="9"/>
  <c r="I217" i="9"/>
  <c r="I229" i="9"/>
  <c r="I241" i="9"/>
  <c r="I253" i="9"/>
  <c r="I182" i="9"/>
  <c r="I206" i="9"/>
  <c r="I218" i="9"/>
  <c r="I242" i="9"/>
  <c r="I219" i="9"/>
  <c r="I231" i="9"/>
  <c r="I16" i="9"/>
  <c r="I52" i="9"/>
  <c r="I64" i="9"/>
  <c r="I148" i="9"/>
  <c r="I184" i="9"/>
  <c r="I26" i="9"/>
  <c r="I38" i="9"/>
  <c r="I50" i="9"/>
  <c r="I62" i="9"/>
  <c r="I74" i="9"/>
  <c r="I86" i="9"/>
  <c r="I98" i="9"/>
  <c r="I110" i="9"/>
  <c r="I122" i="9"/>
  <c r="I134" i="9"/>
  <c r="I146" i="9"/>
  <c r="I158" i="9"/>
  <c r="I170" i="9"/>
  <c r="I194" i="9"/>
  <c r="I230" i="9"/>
  <c r="I254" i="9"/>
  <c r="I255" i="9"/>
  <c r="I40" i="9"/>
  <c r="I124" i="9"/>
  <c r="I220" i="9"/>
  <c r="I27" i="9"/>
  <c r="I39" i="9"/>
  <c r="I51" i="9"/>
  <c r="I63" i="9"/>
  <c r="I75" i="9"/>
  <c r="I87" i="9"/>
  <c r="I99" i="9"/>
  <c r="I111" i="9"/>
  <c r="I123" i="9"/>
  <c r="I135" i="9"/>
  <c r="I147" i="9"/>
  <c r="I159" i="9"/>
  <c r="I171" i="9"/>
  <c r="I183" i="9"/>
  <c r="I195" i="9"/>
  <c r="I207" i="9"/>
  <c r="I243" i="9"/>
  <c r="I28" i="9"/>
  <c r="I76" i="9"/>
  <c r="I172" i="9"/>
  <c r="K11" i="6"/>
  <c r="K23" i="6"/>
  <c r="K35" i="6"/>
  <c r="K47" i="6"/>
  <c r="K59" i="6"/>
  <c r="K71" i="6"/>
  <c r="K83" i="6"/>
  <c r="K95" i="6"/>
  <c r="K107" i="6"/>
  <c r="K119" i="6"/>
  <c r="K131" i="6"/>
  <c r="K143" i="6"/>
  <c r="K155" i="6"/>
  <c r="K167" i="6"/>
  <c r="K179" i="6"/>
  <c r="K191" i="6"/>
  <c r="K203" i="6"/>
  <c r="K215" i="6"/>
  <c r="K227" i="6"/>
  <c r="K239" i="6"/>
  <c r="K251" i="6"/>
  <c r="L11" i="6"/>
  <c r="L23" i="6"/>
  <c r="L35" i="6"/>
  <c r="L47" i="6"/>
  <c r="L59" i="6"/>
  <c r="L71" i="6"/>
  <c r="L83" i="6"/>
  <c r="L95" i="6"/>
  <c r="L107" i="6"/>
  <c r="L119" i="6"/>
  <c r="L131" i="6"/>
  <c r="L143" i="6"/>
  <c r="L155" i="6"/>
  <c r="L167" i="6"/>
  <c r="L179" i="6"/>
  <c r="L191" i="6"/>
  <c r="L203" i="6"/>
  <c r="L215" i="6"/>
  <c r="L227" i="6"/>
  <c r="L239" i="6"/>
  <c r="K12" i="6"/>
  <c r="K24" i="6"/>
  <c r="K36" i="6"/>
  <c r="K48" i="6"/>
  <c r="K60" i="6"/>
  <c r="K72" i="6"/>
  <c r="K84" i="6"/>
  <c r="K96" i="6"/>
  <c r="K108" i="6"/>
  <c r="K120" i="6"/>
  <c r="K132" i="6"/>
  <c r="K144" i="6"/>
  <c r="K156" i="6"/>
  <c r="K168" i="6"/>
  <c r="K180" i="6"/>
  <c r="K192" i="6"/>
  <c r="K204" i="6"/>
  <c r="K216" i="6"/>
  <c r="K228" i="6"/>
  <c r="K240" i="6"/>
  <c r="K252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J15" i="6"/>
  <c r="K13" i="6"/>
  <c r="K25" i="6"/>
  <c r="K37" i="6"/>
  <c r="K49" i="6"/>
  <c r="K61" i="6"/>
  <c r="K73" i="6"/>
  <c r="K85" i="6"/>
  <c r="K97" i="6"/>
  <c r="K109" i="6"/>
  <c r="K121" i="6"/>
  <c r="K133" i="6"/>
  <c r="K145" i="6"/>
  <c r="K157" i="6"/>
  <c r="K169" i="6"/>
  <c r="K181" i="6"/>
  <c r="K193" i="6"/>
  <c r="K205" i="6"/>
  <c r="K217" i="6"/>
  <c r="K229" i="6"/>
  <c r="K241" i="6"/>
  <c r="K253" i="6"/>
  <c r="L13" i="6"/>
  <c r="L25" i="6"/>
  <c r="L37" i="6"/>
  <c r="L49" i="6"/>
  <c r="L61" i="6"/>
  <c r="L73" i="6"/>
  <c r="L85" i="6"/>
  <c r="L97" i="6"/>
  <c r="L109" i="6"/>
  <c r="L121" i="6"/>
  <c r="L133" i="6"/>
  <c r="L145" i="6"/>
  <c r="L157" i="6"/>
  <c r="L169" i="6"/>
  <c r="L181" i="6"/>
  <c r="L193" i="6"/>
  <c r="L205" i="6"/>
  <c r="L217" i="6"/>
  <c r="L229" i="6"/>
  <c r="L241" i="6"/>
  <c r="L253" i="6"/>
  <c r="J16" i="6"/>
  <c r="J28" i="6"/>
  <c r="J40" i="6"/>
  <c r="J52" i="6"/>
  <c r="J64" i="6"/>
  <c r="J76" i="6"/>
  <c r="J88" i="6"/>
  <c r="J100" i="6"/>
  <c r="J112" i="6"/>
  <c r="K14" i="6"/>
  <c r="K26" i="6"/>
  <c r="K38" i="6"/>
  <c r="K50" i="6"/>
  <c r="K62" i="6"/>
  <c r="K74" i="6"/>
  <c r="K86" i="6"/>
  <c r="K98" i="6"/>
  <c r="K110" i="6"/>
  <c r="K122" i="6"/>
  <c r="K134" i="6"/>
  <c r="K146" i="6"/>
  <c r="K158" i="6"/>
  <c r="K170" i="6"/>
  <c r="K182" i="6"/>
  <c r="K194" i="6"/>
  <c r="K206" i="6"/>
  <c r="K218" i="6"/>
  <c r="K230" i="6"/>
  <c r="K242" i="6"/>
  <c r="K254" i="6"/>
  <c r="L14" i="6"/>
  <c r="L26" i="6"/>
  <c r="L38" i="6"/>
  <c r="L50" i="6"/>
  <c r="L62" i="6"/>
  <c r="L74" i="6"/>
  <c r="L86" i="6"/>
  <c r="L98" i="6"/>
  <c r="L110" i="6"/>
  <c r="L122" i="6"/>
  <c r="L134" i="6"/>
  <c r="L146" i="6"/>
  <c r="L158" i="6"/>
  <c r="L170" i="6"/>
  <c r="L182" i="6"/>
  <c r="L194" i="6"/>
  <c r="L206" i="6"/>
  <c r="L218" i="6"/>
  <c r="L230" i="6"/>
  <c r="L242" i="6"/>
  <c r="K15" i="6"/>
  <c r="K27" i="6"/>
  <c r="K39" i="6"/>
  <c r="K51" i="6"/>
  <c r="K63" i="6"/>
  <c r="K75" i="6"/>
  <c r="K87" i="6"/>
  <c r="K99" i="6"/>
  <c r="K111" i="6"/>
  <c r="K123" i="6"/>
  <c r="K135" i="6"/>
  <c r="K147" i="6"/>
  <c r="K159" i="6"/>
  <c r="K171" i="6"/>
  <c r="K183" i="6"/>
  <c r="K195" i="6"/>
  <c r="K207" i="6"/>
  <c r="K219" i="6"/>
  <c r="K231" i="6"/>
  <c r="K243" i="6"/>
  <c r="K255" i="6"/>
  <c r="L15" i="6"/>
  <c r="L27" i="6"/>
  <c r="L39" i="6"/>
  <c r="L51" i="6"/>
  <c r="L63" i="6"/>
  <c r="L75" i="6"/>
  <c r="L87" i="6"/>
  <c r="L99" i="6"/>
  <c r="L111" i="6"/>
  <c r="L123" i="6"/>
  <c r="L135" i="6"/>
  <c r="L147" i="6"/>
  <c r="L159" i="6"/>
  <c r="L171" i="6"/>
  <c r="L183" i="6"/>
  <c r="L195" i="6"/>
  <c r="L207" i="6"/>
  <c r="L219" i="6"/>
  <c r="L231" i="6"/>
  <c r="L243" i="6"/>
  <c r="L255" i="6"/>
  <c r="J18" i="6"/>
  <c r="J30" i="6"/>
  <c r="J42" i="6"/>
  <c r="J54" i="6"/>
  <c r="J66" i="6"/>
  <c r="J78" i="6"/>
  <c r="J90" i="6"/>
  <c r="J102" i="6"/>
  <c r="J114" i="6"/>
  <c r="J126" i="6"/>
  <c r="J138" i="6"/>
  <c r="J150" i="6"/>
  <c r="J162" i="6"/>
  <c r="J174" i="6"/>
  <c r="J186" i="6"/>
  <c r="J198" i="6"/>
  <c r="J210" i="6"/>
  <c r="J222" i="6"/>
  <c r="J234" i="6"/>
  <c r="J246" i="6"/>
  <c r="J257" i="6"/>
  <c r="L40" i="6"/>
  <c r="L136" i="6"/>
  <c r="L160" i="6"/>
  <c r="L184" i="6"/>
  <c r="L208" i="6"/>
  <c r="L232" i="6"/>
  <c r="L256" i="6"/>
  <c r="J19" i="6"/>
  <c r="J43" i="6"/>
  <c r="J67" i="6"/>
  <c r="J91" i="6"/>
  <c r="J115" i="6"/>
  <c r="K16" i="6"/>
  <c r="K28" i="6"/>
  <c r="K40" i="6"/>
  <c r="K52" i="6"/>
  <c r="K64" i="6"/>
  <c r="K76" i="6"/>
  <c r="K88" i="6"/>
  <c r="K100" i="6"/>
  <c r="K112" i="6"/>
  <c r="K124" i="6"/>
  <c r="K136" i="6"/>
  <c r="K148" i="6"/>
  <c r="K160" i="6"/>
  <c r="K172" i="6"/>
  <c r="K184" i="6"/>
  <c r="K196" i="6"/>
  <c r="K208" i="6"/>
  <c r="K220" i="6"/>
  <c r="K232" i="6"/>
  <c r="K244" i="6"/>
  <c r="K256" i="6"/>
  <c r="L16" i="6"/>
  <c r="L28" i="6"/>
  <c r="L52" i="6"/>
  <c r="L64" i="6"/>
  <c r="L76" i="6"/>
  <c r="L88" i="6"/>
  <c r="L100" i="6"/>
  <c r="L112" i="6"/>
  <c r="L124" i="6"/>
  <c r="L148" i="6"/>
  <c r="L172" i="6"/>
  <c r="L196" i="6"/>
  <c r="L220" i="6"/>
  <c r="L244" i="6"/>
  <c r="J31" i="6"/>
  <c r="J55" i="6"/>
  <c r="J79" i="6"/>
  <c r="J103" i="6"/>
  <c r="K17" i="6"/>
  <c r="K29" i="6"/>
  <c r="K41" i="6"/>
  <c r="K53" i="6"/>
  <c r="K65" i="6"/>
  <c r="K77" i="6"/>
  <c r="K89" i="6"/>
  <c r="K101" i="6"/>
  <c r="K113" i="6"/>
  <c r="K125" i="6"/>
  <c r="K137" i="6"/>
  <c r="K149" i="6"/>
  <c r="K161" i="6"/>
  <c r="K173" i="6"/>
  <c r="K185" i="6"/>
  <c r="K197" i="6"/>
  <c r="K209" i="6"/>
  <c r="K221" i="6"/>
  <c r="K233" i="6"/>
  <c r="K245" i="6"/>
  <c r="L17" i="6"/>
  <c r="L29" i="6"/>
  <c r="L41" i="6"/>
  <c r="L53" i="6"/>
  <c r="L65" i="6"/>
  <c r="L77" i="6"/>
  <c r="L89" i="6"/>
  <c r="L101" i="6"/>
  <c r="L113" i="6"/>
  <c r="L125" i="6"/>
  <c r="L137" i="6"/>
  <c r="L149" i="6"/>
  <c r="L161" i="6"/>
  <c r="L173" i="6"/>
  <c r="L185" i="6"/>
  <c r="K18" i="6"/>
  <c r="K30" i="6"/>
  <c r="K42" i="6"/>
  <c r="K54" i="6"/>
  <c r="K66" i="6"/>
  <c r="K78" i="6"/>
  <c r="K90" i="6"/>
  <c r="K102" i="6"/>
  <c r="K114" i="6"/>
  <c r="K126" i="6"/>
  <c r="K138" i="6"/>
  <c r="K150" i="6"/>
  <c r="K162" i="6"/>
  <c r="K174" i="6"/>
  <c r="K186" i="6"/>
  <c r="K198" i="6"/>
  <c r="K210" i="6"/>
  <c r="K222" i="6"/>
  <c r="K234" i="6"/>
  <c r="K246" i="6"/>
  <c r="K257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K19" i="6"/>
  <c r="K31" i="6"/>
  <c r="K43" i="6"/>
  <c r="K55" i="6"/>
  <c r="K67" i="6"/>
  <c r="K79" i="6"/>
  <c r="K91" i="6"/>
  <c r="K103" i="6"/>
  <c r="K115" i="6"/>
  <c r="K127" i="6"/>
  <c r="K139" i="6"/>
  <c r="K151" i="6"/>
  <c r="K163" i="6"/>
  <c r="K175" i="6"/>
  <c r="K187" i="6"/>
  <c r="K199" i="6"/>
  <c r="K211" i="6"/>
  <c r="K223" i="6"/>
  <c r="K235" i="6"/>
  <c r="K247" i="6"/>
  <c r="K10" i="6"/>
  <c r="L19" i="6"/>
  <c r="L31" i="6"/>
  <c r="L43" i="6"/>
  <c r="L55" i="6"/>
  <c r="L67" i="6"/>
  <c r="L79" i="6"/>
  <c r="L91" i="6"/>
  <c r="L103" i="6"/>
  <c r="L115" i="6"/>
  <c r="L127" i="6"/>
  <c r="L139" i="6"/>
  <c r="L151" i="6"/>
  <c r="L163" i="6"/>
  <c r="L175" i="6"/>
  <c r="L187" i="6"/>
  <c r="L199" i="6"/>
  <c r="L211" i="6"/>
  <c r="L223" i="6"/>
  <c r="L235" i="6"/>
  <c r="L247" i="6"/>
  <c r="L9" i="6"/>
  <c r="J22" i="6"/>
  <c r="J34" i="6"/>
  <c r="J46" i="6"/>
  <c r="J58" i="6"/>
  <c r="J70" i="6"/>
  <c r="J82" i="6"/>
  <c r="J94" i="6"/>
  <c r="J106" i="6"/>
  <c r="J118" i="6"/>
  <c r="J130" i="6"/>
  <c r="J142" i="6"/>
  <c r="J154" i="6"/>
  <c r="J166" i="6"/>
  <c r="J178" i="6"/>
  <c r="J190" i="6"/>
  <c r="J202" i="6"/>
  <c r="J214" i="6"/>
  <c r="J226" i="6"/>
  <c r="J238" i="6"/>
  <c r="J250" i="6"/>
  <c r="K224" i="6"/>
  <c r="L80" i="6"/>
  <c r="L104" i="6"/>
  <c r="L128" i="6"/>
  <c r="L152" i="6"/>
  <c r="L176" i="6"/>
  <c r="L200" i="6"/>
  <c r="L224" i="6"/>
  <c r="L248" i="6"/>
  <c r="J23" i="6"/>
  <c r="J47" i="6"/>
  <c r="J71" i="6"/>
  <c r="J95" i="6"/>
  <c r="J119" i="6"/>
  <c r="J143" i="6"/>
  <c r="J167" i="6"/>
  <c r="J191" i="6"/>
  <c r="J215" i="6"/>
  <c r="J239" i="6"/>
  <c r="K20" i="6"/>
  <c r="K32" i="6"/>
  <c r="K44" i="6"/>
  <c r="K56" i="6"/>
  <c r="K68" i="6"/>
  <c r="K80" i="6"/>
  <c r="K92" i="6"/>
  <c r="K104" i="6"/>
  <c r="K116" i="6"/>
  <c r="K128" i="6"/>
  <c r="K140" i="6"/>
  <c r="K152" i="6"/>
  <c r="K164" i="6"/>
  <c r="K176" i="6"/>
  <c r="K188" i="6"/>
  <c r="K200" i="6"/>
  <c r="K212" i="6"/>
  <c r="K236" i="6"/>
  <c r="K248" i="6"/>
  <c r="K9" i="6"/>
  <c r="L20" i="6"/>
  <c r="L32" i="6"/>
  <c r="L44" i="6"/>
  <c r="L56" i="6"/>
  <c r="L68" i="6"/>
  <c r="L92" i="6"/>
  <c r="L116" i="6"/>
  <c r="L140" i="6"/>
  <c r="L164" i="6"/>
  <c r="L188" i="6"/>
  <c r="L212" i="6"/>
  <c r="L236" i="6"/>
  <c r="J11" i="6"/>
  <c r="J35" i="6"/>
  <c r="J59" i="6"/>
  <c r="J83" i="6"/>
  <c r="J107" i="6"/>
  <c r="J131" i="6"/>
  <c r="J155" i="6"/>
  <c r="J179" i="6"/>
  <c r="J203" i="6"/>
  <c r="J227" i="6"/>
  <c r="J251" i="6"/>
  <c r="K21" i="6"/>
  <c r="K33" i="6"/>
  <c r="K45" i="6"/>
  <c r="K57" i="6"/>
  <c r="K69" i="6"/>
  <c r="K81" i="6"/>
  <c r="K93" i="6"/>
  <c r="K105" i="6"/>
  <c r="K117" i="6"/>
  <c r="K129" i="6"/>
  <c r="K141" i="6"/>
  <c r="K153" i="6"/>
  <c r="K165" i="6"/>
  <c r="K177" i="6"/>
  <c r="K189" i="6"/>
  <c r="K201" i="6"/>
  <c r="K213" i="6"/>
  <c r="K225" i="6"/>
  <c r="K237" i="6"/>
  <c r="K249" i="6"/>
  <c r="L21" i="6"/>
  <c r="L33" i="6"/>
  <c r="L45" i="6"/>
  <c r="L57" i="6"/>
  <c r="L69" i="6"/>
  <c r="L81" i="6"/>
  <c r="L93" i="6"/>
  <c r="L105" i="6"/>
  <c r="L117" i="6"/>
  <c r="L129" i="6"/>
  <c r="L141" i="6"/>
  <c r="L153" i="6"/>
  <c r="L165" i="6"/>
  <c r="L177" i="6"/>
  <c r="L189" i="6"/>
  <c r="L201" i="6"/>
  <c r="L213" i="6"/>
  <c r="L225" i="6"/>
  <c r="L237" i="6"/>
  <c r="L249" i="6"/>
  <c r="J12" i="6"/>
  <c r="J24" i="6"/>
  <c r="J36" i="6"/>
  <c r="J48" i="6"/>
  <c r="J60" i="6"/>
  <c r="J72" i="6"/>
  <c r="J84" i="6"/>
  <c r="J96" i="6"/>
  <c r="J108" i="6"/>
  <c r="J120" i="6"/>
  <c r="J132" i="6"/>
  <c r="J144" i="6"/>
  <c r="J156" i="6"/>
  <c r="J168" i="6"/>
  <c r="J180" i="6"/>
  <c r="J192" i="6"/>
  <c r="J204" i="6"/>
  <c r="J216" i="6"/>
  <c r="J228" i="6"/>
  <c r="J240" i="6"/>
  <c r="J252" i="6"/>
  <c r="K22" i="6"/>
  <c r="K34" i="6"/>
  <c r="K46" i="6"/>
  <c r="K58" i="6"/>
  <c r="K70" i="6"/>
  <c r="K82" i="6"/>
  <c r="K94" i="6"/>
  <c r="K106" i="6"/>
  <c r="K118" i="6"/>
  <c r="K130" i="6"/>
  <c r="K142" i="6"/>
  <c r="K154" i="6"/>
  <c r="K166" i="6"/>
  <c r="K178" i="6"/>
  <c r="K190" i="6"/>
  <c r="K202" i="6"/>
  <c r="K214" i="6"/>
  <c r="K226" i="6"/>
  <c r="K238" i="6"/>
  <c r="K250" i="6"/>
  <c r="L10" i="6"/>
  <c r="L22" i="6"/>
  <c r="L34" i="6"/>
  <c r="L46" i="6"/>
  <c r="L190" i="6"/>
  <c r="L251" i="6"/>
  <c r="J29" i="6"/>
  <c r="J53" i="6"/>
  <c r="J77" i="6"/>
  <c r="J101" i="6"/>
  <c r="J124" i="6"/>
  <c r="J141" i="6"/>
  <c r="J160" i="6"/>
  <c r="J177" i="6"/>
  <c r="J196" i="6"/>
  <c r="J213" i="6"/>
  <c r="J232" i="6"/>
  <c r="J249" i="6"/>
  <c r="L58" i="6"/>
  <c r="L197" i="6"/>
  <c r="L254" i="6"/>
  <c r="J32" i="6"/>
  <c r="J56" i="6"/>
  <c r="J80" i="6"/>
  <c r="J104" i="6"/>
  <c r="J125" i="6"/>
  <c r="J145" i="6"/>
  <c r="J161" i="6"/>
  <c r="J181" i="6"/>
  <c r="J197" i="6"/>
  <c r="J217" i="6"/>
  <c r="J233" i="6"/>
  <c r="J253" i="6"/>
  <c r="J146" i="6"/>
  <c r="J182" i="6"/>
  <c r="J218" i="6"/>
  <c r="J254" i="6"/>
  <c r="J244" i="6"/>
  <c r="J159" i="6"/>
  <c r="J212" i="6"/>
  <c r="J99" i="6"/>
  <c r="L70" i="6"/>
  <c r="L202" i="6"/>
  <c r="J33" i="6"/>
  <c r="J57" i="6"/>
  <c r="J81" i="6"/>
  <c r="J105" i="6"/>
  <c r="J127" i="6"/>
  <c r="J163" i="6"/>
  <c r="J199" i="6"/>
  <c r="J235" i="6"/>
  <c r="J172" i="6"/>
  <c r="J123" i="6"/>
  <c r="L82" i="6"/>
  <c r="L209" i="6"/>
  <c r="L257" i="6"/>
  <c r="J37" i="6"/>
  <c r="J61" i="6"/>
  <c r="J85" i="6"/>
  <c r="J109" i="6"/>
  <c r="J128" i="6"/>
  <c r="J147" i="6"/>
  <c r="J164" i="6"/>
  <c r="J183" i="6"/>
  <c r="J200" i="6"/>
  <c r="J219" i="6"/>
  <c r="J236" i="6"/>
  <c r="J255" i="6"/>
  <c r="J225" i="6"/>
  <c r="J195" i="6"/>
  <c r="L94" i="6"/>
  <c r="L214" i="6"/>
  <c r="J13" i="6"/>
  <c r="J38" i="6"/>
  <c r="J62" i="6"/>
  <c r="J86" i="6"/>
  <c r="J110" i="6"/>
  <c r="J129" i="6"/>
  <c r="J148" i="6"/>
  <c r="J165" i="6"/>
  <c r="J184" i="6"/>
  <c r="J201" i="6"/>
  <c r="J220" i="6"/>
  <c r="J237" i="6"/>
  <c r="J256" i="6"/>
  <c r="J51" i="6"/>
  <c r="L106" i="6"/>
  <c r="L221" i="6"/>
  <c r="J14" i="6"/>
  <c r="J39" i="6"/>
  <c r="J63" i="6"/>
  <c r="J87" i="6"/>
  <c r="J111" i="6"/>
  <c r="J133" i="6"/>
  <c r="J149" i="6"/>
  <c r="J169" i="6"/>
  <c r="J185" i="6"/>
  <c r="J205" i="6"/>
  <c r="J221" i="6"/>
  <c r="J241" i="6"/>
  <c r="J27" i="6"/>
  <c r="L118" i="6"/>
  <c r="L226" i="6"/>
  <c r="J17" i="6"/>
  <c r="J41" i="6"/>
  <c r="J65" i="6"/>
  <c r="J89" i="6"/>
  <c r="J113" i="6"/>
  <c r="J134" i="6"/>
  <c r="J151" i="6"/>
  <c r="J170" i="6"/>
  <c r="J187" i="6"/>
  <c r="J206" i="6"/>
  <c r="J223" i="6"/>
  <c r="J242" i="6"/>
  <c r="J10" i="6"/>
  <c r="J92" i="6"/>
  <c r="J224" i="6"/>
  <c r="J9" i="6"/>
  <c r="J93" i="6"/>
  <c r="J75" i="6"/>
  <c r="L130" i="6"/>
  <c r="L233" i="6"/>
  <c r="J20" i="6"/>
  <c r="J44" i="6"/>
  <c r="J68" i="6"/>
  <c r="J116" i="6"/>
  <c r="J135" i="6"/>
  <c r="J152" i="6"/>
  <c r="J171" i="6"/>
  <c r="J188" i="6"/>
  <c r="J207" i="6"/>
  <c r="J243" i="6"/>
  <c r="J189" i="6"/>
  <c r="J176" i="6"/>
  <c r="L142" i="6"/>
  <c r="L238" i="6"/>
  <c r="J21" i="6"/>
  <c r="J45" i="6"/>
  <c r="J69" i="6"/>
  <c r="J117" i="6"/>
  <c r="J136" i="6"/>
  <c r="J153" i="6"/>
  <c r="J208" i="6"/>
  <c r="J140" i="6"/>
  <c r="L154" i="6"/>
  <c r="L245" i="6"/>
  <c r="J25" i="6"/>
  <c r="J49" i="6"/>
  <c r="J73" i="6"/>
  <c r="J97" i="6"/>
  <c r="J121" i="6"/>
  <c r="J137" i="6"/>
  <c r="J157" i="6"/>
  <c r="J173" i="6"/>
  <c r="J193" i="6"/>
  <c r="J209" i="6"/>
  <c r="J229" i="6"/>
  <c r="J245" i="6"/>
  <c r="J247" i="6"/>
  <c r="L250" i="6"/>
  <c r="J231" i="6"/>
  <c r="L166" i="6"/>
  <c r="L246" i="6"/>
  <c r="J26" i="6"/>
  <c r="J50" i="6"/>
  <c r="J74" i="6"/>
  <c r="J98" i="6"/>
  <c r="J122" i="6"/>
  <c r="J139" i="6"/>
  <c r="J158" i="6"/>
  <c r="J175" i="6"/>
  <c r="J194" i="6"/>
  <c r="J211" i="6"/>
  <c r="J230" i="6"/>
  <c r="L178" i="6"/>
  <c r="J248" i="6"/>
  <c r="J259" i="9"/>
  <c r="J235" i="9"/>
  <c r="J211" i="9"/>
  <c r="J254" i="9"/>
  <c r="J230" i="9"/>
  <c r="J206" i="9"/>
  <c r="J182" i="9"/>
  <c r="J158" i="9"/>
  <c r="J134" i="9"/>
  <c r="H216" i="9"/>
  <c r="H239" i="9"/>
  <c r="H246" i="9"/>
  <c r="H181" i="9"/>
  <c r="H133" i="9"/>
  <c r="H231" i="9"/>
  <c r="H204" i="9"/>
  <c r="H179" i="9"/>
  <c r="H132" i="9"/>
  <c r="J161" i="9"/>
  <c r="J106" i="9"/>
  <c r="J257" i="9"/>
  <c r="J233" i="9"/>
  <c r="J252" i="9"/>
  <c r="J255" i="9"/>
  <c r="J231" i="9"/>
  <c r="J250" i="9"/>
  <c r="J226" i="9"/>
  <c r="J202" i="9"/>
  <c r="J178" i="9"/>
  <c r="J154" i="9"/>
  <c r="J130" i="9"/>
  <c r="H223" i="9"/>
  <c r="H229" i="9"/>
  <c r="H222" i="9"/>
  <c r="H232" i="9"/>
  <c r="H173" i="9"/>
  <c r="H125" i="9"/>
  <c r="H257" i="9"/>
  <c r="H168" i="9"/>
  <c r="J63" i="9"/>
  <c r="H96" i="9"/>
  <c r="J58" i="9"/>
  <c r="H78" i="9"/>
  <c r="J195" i="9"/>
  <c r="J125" i="9"/>
  <c r="J113" i="9"/>
  <c r="J62" i="9"/>
  <c r="H191" i="9"/>
  <c r="H116" i="9"/>
  <c r="J64" i="9"/>
  <c r="H194" i="9"/>
  <c r="J127" i="9"/>
  <c r="H211" i="9"/>
  <c r="H136" i="9"/>
  <c r="H190" i="9"/>
  <c r="J135" i="9"/>
  <c r="H206" i="9"/>
  <c r="H77" i="9"/>
  <c r="H50" i="9"/>
  <c r="H35" i="9"/>
  <c r="H53" i="9"/>
  <c r="J39" i="9"/>
  <c r="H172" i="9"/>
  <c r="H256" i="9"/>
  <c r="H16" i="9"/>
  <c r="H29" i="9"/>
  <c r="J253" i="9"/>
  <c r="J229" i="9"/>
  <c r="J248" i="9"/>
  <c r="J224" i="9"/>
  <c r="J200" i="9"/>
  <c r="J176" i="9"/>
  <c r="J152" i="9"/>
  <c r="J128" i="9"/>
  <c r="J203" i="9"/>
  <c r="H215" i="9"/>
  <c r="H225" i="9"/>
  <c r="H253" i="9"/>
  <c r="H205" i="9"/>
  <c r="J123" i="9"/>
  <c r="J89" i="9"/>
  <c r="J251" i="9"/>
  <c r="J227" i="9"/>
  <c r="J246" i="9"/>
  <c r="K246" i="9" s="1"/>
  <c r="J222" i="9"/>
  <c r="J198" i="9"/>
  <c r="J174" i="9"/>
  <c r="J150" i="9"/>
  <c r="J126" i="9"/>
  <c r="H262" i="9"/>
  <c r="H212" i="9"/>
  <c r="H165" i="9"/>
  <c r="H117" i="9"/>
  <c r="H249" i="9"/>
  <c r="H201" i="9"/>
  <c r="H109" i="9"/>
  <c r="H59" i="9"/>
  <c r="J149" i="9"/>
  <c r="H185" i="9"/>
  <c r="J137" i="9"/>
  <c r="J80" i="9"/>
  <c r="J32" i="9"/>
  <c r="H54" i="9"/>
  <c r="H220" i="9"/>
  <c r="H111" i="9"/>
  <c r="H188" i="9"/>
  <c r="H154" i="9"/>
  <c r="H103" i="9"/>
  <c r="H58" i="9"/>
  <c r="J173" i="9"/>
  <c r="J110" i="9"/>
  <c r="H60" i="9"/>
  <c r="J183" i="9"/>
  <c r="H198" i="9"/>
  <c r="H130" i="9"/>
  <c r="J79" i="9"/>
  <c r="J31" i="9"/>
  <c r="H115" i="9"/>
  <c r="J141" i="9"/>
  <c r="H31" i="9"/>
  <c r="J57" i="9"/>
  <c r="H37" i="9"/>
  <c r="H18" i="9"/>
  <c r="H43" i="9"/>
  <c r="H30" i="9"/>
  <c r="H153" i="9"/>
  <c r="J74" i="9"/>
  <c r="J179" i="9"/>
  <c r="J249" i="9"/>
  <c r="J225" i="9"/>
  <c r="J244" i="9"/>
  <c r="J247" i="9"/>
  <c r="J223" i="9"/>
  <c r="J242" i="9"/>
  <c r="J218" i="9"/>
  <c r="J194" i="9"/>
  <c r="K194" i="9" s="1"/>
  <c r="J170" i="9"/>
  <c r="J146" i="9"/>
  <c r="J122" i="9"/>
  <c r="H255" i="9"/>
  <c r="J197" i="9"/>
  <c r="J205" i="9"/>
  <c r="H157" i="9"/>
  <c r="J189" i="9"/>
  <c r="J101" i="9"/>
  <c r="H129" i="9"/>
  <c r="J78" i="9"/>
  <c r="H171" i="9"/>
  <c r="H120" i="9"/>
  <c r="H76" i="9"/>
  <c r="J28" i="9"/>
  <c r="H106" i="9"/>
  <c r="J45" i="9"/>
  <c r="J177" i="9"/>
  <c r="H98" i="9"/>
  <c r="H213" i="9"/>
  <c r="H100" i="9"/>
  <c r="H187" i="9"/>
  <c r="H75" i="9"/>
  <c r="J27" i="9"/>
  <c r="H15" i="9"/>
  <c r="H28" i="9"/>
  <c r="J245" i="9"/>
  <c r="J221" i="9"/>
  <c r="J240" i="9"/>
  <c r="J216" i="9"/>
  <c r="K216" i="9" s="1"/>
  <c r="J192" i="9"/>
  <c r="J168" i="9"/>
  <c r="J144" i="9"/>
  <c r="J120" i="9"/>
  <c r="H251" i="9"/>
  <c r="J104" i="9"/>
  <c r="H228" i="9"/>
  <c r="H234" i="9"/>
  <c r="H182" i="9"/>
  <c r="J185" i="9"/>
  <c r="H126" i="9"/>
  <c r="J67" i="9"/>
  <c r="J26" i="9"/>
  <c r="J103" i="9"/>
  <c r="K103" i="9" s="1"/>
  <c r="H170" i="9"/>
  <c r="J95" i="9"/>
  <c r="H199" i="9"/>
  <c r="J145" i="9"/>
  <c r="H93" i="9"/>
  <c r="H45" i="9"/>
  <c r="H160" i="9"/>
  <c r="H95" i="9"/>
  <c r="H47" i="9"/>
  <c r="J169" i="9"/>
  <c r="J97" i="9"/>
  <c r="J121" i="9"/>
  <c r="J68" i="9"/>
  <c r="J25" i="9"/>
  <c r="H156" i="9"/>
  <c r="H26" i="9"/>
  <c r="J94" i="9"/>
  <c r="J243" i="9"/>
  <c r="J219" i="9"/>
  <c r="J261" i="9"/>
  <c r="J238" i="9"/>
  <c r="J214" i="9"/>
  <c r="J190" i="9"/>
  <c r="J166" i="9"/>
  <c r="J142" i="9"/>
  <c r="J118" i="9"/>
  <c r="H247" i="9"/>
  <c r="H243" i="9"/>
  <c r="H261" i="9"/>
  <c r="H197" i="9"/>
  <c r="H149" i="9"/>
  <c r="H102" i="9"/>
  <c r="H221" i="9"/>
  <c r="H227" i="9"/>
  <c r="H175" i="9"/>
  <c r="J87" i="9"/>
  <c r="H178" i="9"/>
  <c r="H74" i="9"/>
  <c r="H164" i="9"/>
  <c r="H114" i="9"/>
  <c r="J24" i="9"/>
  <c r="J181" i="9"/>
  <c r="H41" i="9"/>
  <c r="J157" i="9"/>
  <c r="H195" i="9"/>
  <c r="H131" i="9"/>
  <c r="J86" i="9"/>
  <c r="J38" i="9"/>
  <c r="H151" i="9"/>
  <c r="J88" i="9"/>
  <c r="J40" i="9"/>
  <c r="H163" i="9"/>
  <c r="J90" i="9"/>
  <c r="H176" i="9"/>
  <c r="H110" i="9"/>
  <c r="J23" i="9"/>
  <c r="J83" i="9"/>
  <c r="H20" i="9"/>
  <c r="J61" i="9"/>
  <c r="H147" i="9"/>
  <c r="J193" i="9"/>
  <c r="H24" i="9"/>
  <c r="J42" i="9"/>
  <c r="H81" i="9"/>
  <c r="J35" i="9"/>
  <c r="J59" i="9"/>
  <c r="H14" i="9"/>
  <c r="H112" i="9"/>
  <c r="J241" i="9"/>
  <c r="J217" i="9"/>
  <c r="J260" i="9"/>
  <c r="J236" i="9"/>
  <c r="J212" i="9"/>
  <c r="J188" i="9"/>
  <c r="J164" i="9"/>
  <c r="K164" i="9" s="1"/>
  <c r="J140" i="9"/>
  <c r="J116" i="9"/>
  <c r="H240" i="9"/>
  <c r="H258" i="9"/>
  <c r="J201" i="9"/>
  <c r="J171" i="9"/>
  <c r="J65" i="9"/>
  <c r="H161" i="9"/>
  <c r="H63" i="9"/>
  <c r="J22" i="9"/>
  <c r="H174" i="9"/>
  <c r="J93" i="9"/>
  <c r="H260" i="9"/>
  <c r="J151" i="9"/>
  <c r="H91" i="9"/>
  <c r="H128" i="9"/>
  <c r="H148" i="9"/>
  <c r="H145" i="9"/>
  <c r="H169" i="9"/>
  <c r="J107" i="9"/>
  <c r="H64" i="9"/>
  <c r="J21" i="9"/>
  <c r="H121" i="9"/>
  <c r="J72" i="9"/>
  <c r="J175" i="9"/>
  <c r="K175" i="9" s="1"/>
  <c r="J99" i="9"/>
  <c r="J186" i="9"/>
  <c r="J114" i="9"/>
  <c r="H141" i="9"/>
  <c r="H83" i="9"/>
  <c r="H123" i="9"/>
  <c r="H65" i="9"/>
  <c r="H55" i="9"/>
  <c r="H142" i="9"/>
  <c r="H248" i="9"/>
  <c r="H143" i="9"/>
  <c r="J66" i="9"/>
  <c r="J184" i="9"/>
  <c r="J112" i="9"/>
  <c r="H207" i="9"/>
  <c r="H42" i="9"/>
  <c r="H27" i="9"/>
  <c r="J258" i="9"/>
  <c r="J180" i="9"/>
  <c r="H230" i="9"/>
  <c r="H72" i="9"/>
  <c r="H61" i="9"/>
  <c r="H244" i="9"/>
  <c r="J256" i="9"/>
  <c r="K256" i="9" s="1"/>
  <c r="J172" i="9"/>
  <c r="H259" i="9"/>
  <c r="H237" i="9"/>
  <c r="J98" i="9"/>
  <c r="J16" i="9"/>
  <c r="H140" i="9"/>
  <c r="H208" i="9"/>
  <c r="H80" i="9"/>
  <c r="H218" i="9"/>
  <c r="J153" i="9"/>
  <c r="H51" i="9"/>
  <c r="H159" i="9"/>
  <c r="J50" i="9"/>
  <c r="H22" i="9"/>
  <c r="J96" i="9"/>
  <c r="H19" i="9"/>
  <c r="J115" i="9"/>
  <c r="J85" i="9"/>
  <c r="J237" i="9"/>
  <c r="H245" i="9"/>
  <c r="H155" i="9"/>
  <c r="H184" i="9"/>
  <c r="H86" i="9"/>
  <c r="J19" i="9"/>
  <c r="J215" i="9"/>
  <c r="H189" i="9"/>
  <c r="H134" i="9"/>
  <c r="H224" i="9"/>
  <c r="J17" i="9"/>
  <c r="J109" i="9"/>
  <c r="J213" i="9"/>
  <c r="H219" i="9"/>
  <c r="H238" i="9"/>
  <c r="J82" i="9"/>
  <c r="J207" i="9"/>
  <c r="J52" i="9"/>
  <c r="H252" i="9"/>
  <c r="J159" i="9"/>
  <c r="H48" i="9"/>
  <c r="J54" i="9"/>
  <c r="J262" i="9"/>
  <c r="J234" i="9"/>
  <c r="J162" i="9"/>
  <c r="H233" i="9"/>
  <c r="H254" i="9"/>
  <c r="H242" i="9"/>
  <c r="H193" i="9"/>
  <c r="H196" i="9"/>
  <c r="H209" i="9"/>
  <c r="J91" i="9"/>
  <c r="K91" i="9" s="1"/>
  <c r="J14" i="9"/>
  <c r="J199" i="9"/>
  <c r="J71" i="9"/>
  <c r="H203" i="9"/>
  <c r="H71" i="9"/>
  <c r="J133" i="9"/>
  <c r="H139" i="9"/>
  <c r="J44" i="9"/>
  <c r="H150" i="9"/>
  <c r="J47" i="9"/>
  <c r="K47" i="9" s="1"/>
  <c r="J53" i="9"/>
  <c r="K53" i="9" s="1"/>
  <c r="H66" i="9"/>
  <c r="H73" i="9"/>
  <c r="J56" i="9"/>
  <c r="H36" i="9"/>
  <c r="H162" i="9"/>
  <c r="J210" i="9"/>
  <c r="J155" i="9"/>
  <c r="J143" i="9"/>
  <c r="H152" i="9"/>
  <c r="H177" i="9"/>
  <c r="J102" i="9"/>
  <c r="K102" i="9" s="1"/>
  <c r="J36" i="9"/>
  <c r="H52" i="9"/>
  <c r="H17" i="9"/>
  <c r="H180" i="9"/>
  <c r="J20" i="9"/>
  <c r="H94" i="9"/>
  <c r="J75" i="9"/>
  <c r="J232" i="9"/>
  <c r="J160" i="9"/>
  <c r="H250" i="9"/>
  <c r="H235" i="9"/>
  <c r="J167" i="9"/>
  <c r="H192" i="9"/>
  <c r="H87" i="9"/>
  <c r="J131" i="9"/>
  <c r="J191" i="9"/>
  <c r="H67" i="9"/>
  <c r="H108" i="9"/>
  <c r="H113" i="9"/>
  <c r="H40" i="9"/>
  <c r="J37" i="9"/>
  <c r="J46" i="9"/>
  <c r="H57" i="9"/>
  <c r="J148" i="9"/>
  <c r="K148" i="9" s="1"/>
  <c r="H82" i="9"/>
  <c r="H68" i="9"/>
  <c r="H118" i="9"/>
  <c r="J138" i="9"/>
  <c r="J73" i="9"/>
  <c r="H44" i="9"/>
  <c r="H25" i="9"/>
  <c r="H32" i="9"/>
  <c r="J136" i="9"/>
  <c r="J117" i="9"/>
  <c r="J139" i="9"/>
  <c r="H90" i="9"/>
  <c r="J129" i="9"/>
  <c r="J49" i="9"/>
  <c r="H127" i="9"/>
  <c r="J76" i="9"/>
  <c r="J147" i="9"/>
  <c r="H33" i="9"/>
  <c r="J239" i="9"/>
  <c r="K239" i="9" s="1"/>
  <c r="J228" i="9"/>
  <c r="J156" i="9"/>
  <c r="J209" i="9"/>
  <c r="J34" i="9"/>
  <c r="J108" i="9"/>
  <c r="K108" i="9" s="1"/>
  <c r="H56" i="9"/>
  <c r="J100" i="9"/>
  <c r="H166" i="9"/>
  <c r="J51" i="9"/>
  <c r="J29" i="9"/>
  <c r="H79" i="9"/>
  <c r="H23" i="9"/>
  <c r="J33" i="9"/>
  <c r="H21" i="9"/>
  <c r="J48" i="9"/>
  <c r="J220" i="9"/>
  <c r="H158" i="9"/>
  <c r="H137" i="9"/>
  <c r="H105" i="9"/>
  <c r="H38" i="9"/>
  <c r="H226" i="9"/>
  <c r="H89" i="9"/>
  <c r="J77" i="9"/>
  <c r="K77" i="9" s="1"/>
  <c r="H107" i="9"/>
  <c r="H138" i="9"/>
  <c r="J208" i="9"/>
  <c r="H135" i="9"/>
  <c r="H97" i="9"/>
  <c r="J165" i="9"/>
  <c r="K165" i="9" s="1"/>
  <c r="H62" i="9"/>
  <c r="H101" i="9"/>
  <c r="J30" i="9"/>
  <c r="H34" i="9"/>
  <c r="H49" i="9"/>
  <c r="J84" i="9"/>
  <c r="J15" i="9"/>
  <c r="H84" i="9"/>
  <c r="H46" i="9"/>
  <c r="J18" i="9"/>
  <c r="H144" i="9"/>
  <c r="J204" i="9"/>
  <c r="K204" i="9" s="1"/>
  <c r="J132" i="9"/>
  <c r="H236" i="9"/>
  <c r="J111" i="9"/>
  <c r="H146" i="9"/>
  <c r="J43" i="9"/>
  <c r="J163" i="9"/>
  <c r="H69" i="9"/>
  <c r="H119" i="9"/>
  <c r="H241" i="9"/>
  <c r="J92" i="9"/>
  <c r="H217" i="9"/>
  <c r="H99" i="9"/>
  <c r="H124" i="9"/>
  <c r="H92" i="9"/>
  <c r="J196" i="9"/>
  <c r="J124" i="9"/>
  <c r="H200" i="9"/>
  <c r="H104" i="9"/>
  <c r="H39" i="9"/>
  <c r="J60" i="9"/>
  <c r="J69" i="9"/>
  <c r="J119" i="9"/>
  <c r="J187" i="9"/>
  <c r="H202" i="9"/>
  <c r="H88" i="9"/>
  <c r="H183" i="9"/>
  <c r="H186" i="9"/>
  <c r="J41" i="9"/>
  <c r="J81" i="9"/>
  <c r="H70" i="9"/>
  <c r="H210" i="9"/>
  <c r="H85" i="9"/>
  <c r="H214" i="9"/>
  <c r="J105" i="9"/>
  <c r="J70" i="9"/>
  <c r="H167" i="9"/>
  <c r="J55" i="9"/>
  <c r="H122" i="9"/>
  <c r="L7" i="9" l="1"/>
  <c r="S23" i="6"/>
  <c r="L8" i="9"/>
  <c r="K187" i="9"/>
  <c r="L187" i="9" s="1"/>
  <c r="K163" i="9"/>
  <c r="L163" i="9" s="1"/>
  <c r="K258" i="9"/>
  <c r="L258" i="9" s="1"/>
  <c r="K205" i="9"/>
  <c r="L205" i="9" s="1"/>
  <c r="K220" i="9"/>
  <c r="L220" i="9" s="1"/>
  <c r="K160" i="9"/>
  <c r="K50" i="9"/>
  <c r="L50" i="9" s="1"/>
  <c r="K212" i="9"/>
  <c r="L212" i="9" s="1"/>
  <c r="K93" i="9"/>
  <c r="L93" i="9" s="1"/>
  <c r="K18" i="9"/>
  <c r="K48" i="9"/>
  <c r="L48" i="9" s="1"/>
  <c r="K117" i="9"/>
  <c r="L117" i="9" s="1"/>
  <c r="K98" i="9"/>
  <c r="L98" i="9" s="1"/>
  <c r="K201" i="9"/>
  <c r="L201" i="9" s="1"/>
  <c r="K188" i="9"/>
  <c r="L188" i="9" s="1"/>
  <c r="K157" i="9"/>
  <c r="L157" i="9" s="1"/>
  <c r="K208" i="9"/>
  <c r="L208" i="9" s="1"/>
  <c r="K60" i="9"/>
  <c r="L60" i="9" s="1"/>
  <c r="K33" i="9"/>
  <c r="L33" i="9" s="1"/>
  <c r="K228" i="9"/>
  <c r="L228" i="9" s="1"/>
  <c r="K232" i="9"/>
  <c r="L232" i="9" s="1"/>
  <c r="K155" i="9"/>
  <c r="K133" i="9"/>
  <c r="L133" i="9" s="1"/>
  <c r="K38" i="9"/>
  <c r="L38" i="9" s="1"/>
  <c r="K166" i="9"/>
  <c r="L166" i="9" s="1"/>
  <c r="K121" i="9"/>
  <c r="L121" i="9" s="1"/>
  <c r="K168" i="9"/>
  <c r="L168" i="9" s="1"/>
  <c r="K247" i="9"/>
  <c r="L247" i="9" s="1"/>
  <c r="K255" i="9"/>
  <c r="L255" i="9" s="1"/>
  <c r="K132" i="9"/>
  <c r="L132" i="9" s="1"/>
  <c r="K234" i="9"/>
  <c r="L234" i="9" s="1"/>
  <c r="K19" i="9"/>
  <c r="L19" i="9" s="1"/>
  <c r="K139" i="9"/>
  <c r="L139" i="9" s="1"/>
  <c r="K73" i="9"/>
  <c r="K207" i="9"/>
  <c r="L207" i="9" s="1"/>
  <c r="K17" i="9"/>
  <c r="L17" i="9" s="1"/>
  <c r="K72" i="9"/>
  <c r="L72" i="9" s="1"/>
  <c r="K78" i="9"/>
  <c r="L78" i="9" s="1"/>
  <c r="K125" i="9"/>
  <c r="L125" i="9" s="1"/>
  <c r="K153" i="9"/>
  <c r="L153" i="9" s="1"/>
  <c r="K236" i="9"/>
  <c r="L236" i="9" s="1"/>
  <c r="K87" i="9"/>
  <c r="K189" i="9"/>
  <c r="L189" i="9" s="1"/>
  <c r="K176" i="9"/>
  <c r="L176" i="9" s="1"/>
  <c r="K65" i="9"/>
  <c r="L65" i="9" s="1"/>
  <c r="K113" i="9"/>
  <c r="L113" i="9" s="1"/>
  <c r="K34" i="9"/>
  <c r="L34" i="9" s="1"/>
  <c r="K71" i="9"/>
  <c r="L71" i="9" s="1"/>
  <c r="K110" i="9"/>
  <c r="L110" i="9" s="1"/>
  <c r="K70" i="9"/>
  <c r="L70" i="9" s="1"/>
  <c r="K118" i="9"/>
  <c r="L118" i="9" s="1"/>
  <c r="K25" i="9"/>
  <c r="L25" i="9" s="1"/>
  <c r="K149" i="9"/>
  <c r="L149" i="9" s="1"/>
  <c r="K39" i="9"/>
  <c r="L39" i="9" s="1"/>
  <c r="K69" i="9"/>
  <c r="L69" i="9" s="1"/>
  <c r="K81" i="9"/>
  <c r="L81" i="9" s="1"/>
  <c r="K43" i="9"/>
  <c r="L43" i="9" s="1"/>
  <c r="K29" i="9"/>
  <c r="K262" i="9"/>
  <c r="L262" i="9" s="1"/>
  <c r="K115" i="9"/>
  <c r="L115" i="9" s="1"/>
  <c r="K238" i="9"/>
  <c r="L238" i="9" s="1"/>
  <c r="K249" i="9"/>
  <c r="L249" i="9" s="1"/>
  <c r="K161" i="9"/>
  <c r="L161" i="9" s="1"/>
  <c r="K15" i="9"/>
  <c r="L15" i="9" s="1"/>
  <c r="K225" i="9"/>
  <c r="L225" i="9" s="1"/>
  <c r="K45" i="9"/>
  <c r="L45" i="9" s="1"/>
  <c r="K20" i="9"/>
  <c r="L20" i="9" s="1"/>
  <c r="K16" i="9"/>
  <c r="L16" i="9" s="1"/>
  <c r="K240" i="9"/>
  <c r="L240" i="9" s="1"/>
  <c r="K197" i="9"/>
  <c r="L197" i="9" s="1"/>
  <c r="K257" i="9"/>
  <c r="L257" i="9" s="1"/>
  <c r="K41" i="9"/>
  <c r="L41" i="9" s="1"/>
  <c r="K124" i="9"/>
  <c r="L124" i="9" s="1"/>
  <c r="K76" i="9"/>
  <c r="L76" i="9" s="1"/>
  <c r="K56" i="9"/>
  <c r="L56" i="9" s="1"/>
  <c r="K199" i="9"/>
  <c r="L199" i="9" s="1"/>
  <c r="K54" i="9"/>
  <c r="L54" i="9" s="1"/>
  <c r="K23" i="9"/>
  <c r="L23" i="9" s="1"/>
  <c r="K261" i="9"/>
  <c r="L261" i="9" s="1"/>
  <c r="K185" i="9"/>
  <c r="L185" i="9" s="1"/>
  <c r="K179" i="9"/>
  <c r="L179" i="9" s="1"/>
  <c r="K229" i="9"/>
  <c r="L229" i="9" s="1"/>
  <c r="K171" i="9"/>
  <c r="L171" i="9" s="1"/>
  <c r="K111" i="9"/>
  <c r="L111" i="9" s="1"/>
  <c r="K30" i="9"/>
  <c r="L30" i="9" s="1"/>
  <c r="K96" i="9"/>
  <c r="L96" i="9" s="1"/>
  <c r="K28" i="9"/>
  <c r="L28" i="9" s="1"/>
  <c r="K122" i="9"/>
  <c r="L122" i="9" s="1"/>
  <c r="K253" i="9"/>
  <c r="L253" i="9" s="1"/>
  <c r="K52" i="9"/>
  <c r="L52" i="9" s="1"/>
  <c r="K66" i="9"/>
  <c r="L66" i="9" s="1"/>
  <c r="K137" i="9"/>
  <c r="L137" i="9" s="1"/>
  <c r="K211" i="9"/>
  <c r="L211" i="9" s="1"/>
  <c r="K92" i="9"/>
  <c r="L92" i="9" s="1"/>
  <c r="K209" i="9"/>
  <c r="L209" i="9" s="1"/>
  <c r="K82" i="9"/>
  <c r="L82" i="9" s="1"/>
  <c r="K120" i="9"/>
  <c r="L120" i="9" s="1"/>
  <c r="K105" i="9"/>
  <c r="L105" i="9" s="1"/>
  <c r="K88" i="9"/>
  <c r="L88" i="9" s="1"/>
  <c r="K198" i="9"/>
  <c r="L198" i="9" s="1"/>
  <c r="K156" i="9"/>
  <c r="L156" i="9" s="1"/>
  <c r="K136" i="9"/>
  <c r="L136" i="9" s="1"/>
  <c r="K37" i="9"/>
  <c r="L37" i="9" s="1"/>
  <c r="K22" i="9"/>
  <c r="L22" i="9" s="1"/>
  <c r="K68" i="9"/>
  <c r="L68" i="9" s="1"/>
  <c r="K101" i="9"/>
  <c r="L101" i="9" s="1"/>
  <c r="K259" i="9"/>
  <c r="L259" i="9" s="1"/>
  <c r="K75" i="9"/>
  <c r="L75" i="9" s="1"/>
  <c r="K210" i="9"/>
  <c r="L210" i="9" s="1"/>
  <c r="K162" i="9"/>
  <c r="L162" i="9" s="1"/>
  <c r="K213" i="9"/>
  <c r="L213" i="9" s="1"/>
  <c r="K237" i="9"/>
  <c r="L237" i="9" s="1"/>
  <c r="K180" i="9"/>
  <c r="L180" i="9" s="1"/>
  <c r="K107" i="9"/>
  <c r="L107" i="9" s="1"/>
  <c r="K260" i="9"/>
  <c r="L260" i="9" s="1"/>
  <c r="K61" i="9"/>
  <c r="L61" i="9" s="1"/>
  <c r="K86" i="9"/>
  <c r="L86" i="9" s="1"/>
  <c r="K190" i="9"/>
  <c r="L190" i="9" s="1"/>
  <c r="K97" i="9"/>
  <c r="L97" i="9" s="1"/>
  <c r="K26" i="9"/>
  <c r="L26" i="9" s="1"/>
  <c r="K192" i="9"/>
  <c r="L192" i="9" s="1"/>
  <c r="K244" i="9"/>
  <c r="L244" i="9" s="1"/>
  <c r="K141" i="9"/>
  <c r="L141" i="9" s="1"/>
  <c r="K227" i="9"/>
  <c r="L227" i="9" s="1"/>
  <c r="K200" i="9"/>
  <c r="L200" i="9" s="1"/>
  <c r="K62" i="9"/>
  <c r="L62" i="9" s="1"/>
  <c r="K252" i="9"/>
  <c r="L252" i="9" s="1"/>
  <c r="K109" i="9"/>
  <c r="L109" i="9" s="1"/>
  <c r="K85" i="9"/>
  <c r="L85" i="9" s="1"/>
  <c r="K217" i="9"/>
  <c r="L217" i="9" s="1"/>
  <c r="K214" i="9"/>
  <c r="L214" i="9" s="1"/>
  <c r="K169" i="9"/>
  <c r="L169" i="9" s="1"/>
  <c r="K67" i="9"/>
  <c r="L67" i="9" s="1"/>
  <c r="K177" i="9"/>
  <c r="L177" i="9" s="1"/>
  <c r="K251" i="9"/>
  <c r="L251" i="9" s="1"/>
  <c r="K224" i="9"/>
  <c r="L224" i="9" s="1"/>
  <c r="K233" i="9"/>
  <c r="L233" i="9" s="1"/>
  <c r="K147" i="9"/>
  <c r="L147" i="9" s="1"/>
  <c r="K241" i="9"/>
  <c r="L241" i="9" s="1"/>
  <c r="K83" i="9"/>
  <c r="L83" i="9" s="1"/>
  <c r="K31" i="9"/>
  <c r="L31" i="9" s="1"/>
  <c r="K89" i="9"/>
  <c r="L89" i="9" s="1"/>
  <c r="K248" i="9"/>
  <c r="L248" i="9" s="1"/>
  <c r="K134" i="9"/>
  <c r="L134" i="9" s="1"/>
  <c r="K191" i="9"/>
  <c r="L191" i="9" s="1"/>
  <c r="K221" i="9"/>
  <c r="L221" i="9" s="1"/>
  <c r="K79" i="9"/>
  <c r="L79" i="9" s="1"/>
  <c r="K123" i="9"/>
  <c r="L123" i="9" s="1"/>
  <c r="K135" i="9"/>
  <c r="L135" i="9" s="1"/>
  <c r="K195" i="9"/>
  <c r="L195" i="9" s="1"/>
  <c r="K106" i="9"/>
  <c r="L106" i="9" s="1"/>
  <c r="K158" i="9"/>
  <c r="L158" i="9" s="1"/>
  <c r="K138" i="9"/>
  <c r="L138" i="9" s="1"/>
  <c r="K131" i="9"/>
  <c r="L131" i="9" s="1"/>
  <c r="K219" i="9"/>
  <c r="L219" i="9" s="1"/>
  <c r="K245" i="9"/>
  <c r="L245" i="9" s="1"/>
  <c r="K74" i="9"/>
  <c r="L74" i="9" s="1"/>
  <c r="K130" i="9"/>
  <c r="L130" i="9" s="1"/>
  <c r="K182" i="9"/>
  <c r="L182" i="9" s="1"/>
  <c r="K196" i="9"/>
  <c r="L196" i="9" s="1"/>
  <c r="K114" i="9"/>
  <c r="L114" i="9" s="1"/>
  <c r="K100" i="9"/>
  <c r="L100" i="9" s="1"/>
  <c r="K49" i="9"/>
  <c r="L49" i="9" s="1"/>
  <c r="K159" i="9"/>
  <c r="L159" i="9" s="1"/>
  <c r="K112" i="9"/>
  <c r="L112" i="9" s="1"/>
  <c r="K186" i="9"/>
  <c r="L186" i="9" s="1"/>
  <c r="K59" i="9"/>
  <c r="L59" i="9" s="1"/>
  <c r="K181" i="9"/>
  <c r="L181" i="9" s="1"/>
  <c r="K243" i="9"/>
  <c r="L243" i="9" s="1"/>
  <c r="K146" i="9"/>
  <c r="L146" i="9" s="1"/>
  <c r="K32" i="9"/>
  <c r="L32" i="9" s="1"/>
  <c r="K58" i="9"/>
  <c r="L58" i="9" s="1"/>
  <c r="K154" i="9"/>
  <c r="L154" i="9" s="1"/>
  <c r="K206" i="9"/>
  <c r="L206" i="9" s="1"/>
  <c r="K84" i="9"/>
  <c r="L84" i="9" s="1"/>
  <c r="K51" i="9"/>
  <c r="L51" i="9" s="1"/>
  <c r="K55" i="9"/>
  <c r="L55" i="9" s="1"/>
  <c r="K129" i="9"/>
  <c r="L129" i="9" s="1"/>
  <c r="K36" i="9"/>
  <c r="L36" i="9" s="1"/>
  <c r="K215" i="9"/>
  <c r="L215" i="9" s="1"/>
  <c r="K172" i="9"/>
  <c r="L172" i="9" s="1"/>
  <c r="K184" i="9"/>
  <c r="L184" i="9" s="1"/>
  <c r="K99" i="9"/>
  <c r="L99" i="9" s="1"/>
  <c r="K151" i="9"/>
  <c r="L151" i="9" s="1"/>
  <c r="K116" i="9"/>
  <c r="L116" i="9" s="1"/>
  <c r="K35" i="9"/>
  <c r="L35" i="9" s="1"/>
  <c r="K90" i="9"/>
  <c r="L90" i="9" s="1"/>
  <c r="K24" i="9"/>
  <c r="L24" i="9" s="1"/>
  <c r="K94" i="9"/>
  <c r="L94" i="9" s="1"/>
  <c r="K170" i="9"/>
  <c r="L170" i="9" s="1"/>
  <c r="K183" i="9"/>
  <c r="L183" i="9" s="1"/>
  <c r="K80" i="9"/>
  <c r="L80" i="9" s="1"/>
  <c r="K126" i="9"/>
  <c r="L126" i="9" s="1"/>
  <c r="K178" i="9"/>
  <c r="L178" i="9" s="1"/>
  <c r="K230" i="9"/>
  <c r="L230" i="9" s="1"/>
  <c r="K167" i="9"/>
  <c r="L167" i="9" s="1"/>
  <c r="K140" i="9"/>
  <c r="L140" i="9" s="1"/>
  <c r="K145" i="9"/>
  <c r="L145" i="9" s="1"/>
  <c r="K104" i="9"/>
  <c r="L104" i="9" s="1"/>
  <c r="K27" i="9"/>
  <c r="L27" i="9" s="1"/>
  <c r="K150" i="9"/>
  <c r="L150" i="9" s="1"/>
  <c r="K127" i="9"/>
  <c r="L127" i="9" s="1"/>
  <c r="K63" i="9"/>
  <c r="L63" i="9" s="1"/>
  <c r="K202" i="9"/>
  <c r="L202" i="9" s="1"/>
  <c r="K254" i="9"/>
  <c r="L254" i="9" s="1"/>
  <c r="K42" i="9"/>
  <c r="L42" i="9" s="1"/>
  <c r="K40" i="9"/>
  <c r="L40" i="9" s="1"/>
  <c r="K218" i="9"/>
  <c r="L218" i="9" s="1"/>
  <c r="K174" i="9"/>
  <c r="L174" i="9" s="1"/>
  <c r="K203" i="9"/>
  <c r="L203" i="9" s="1"/>
  <c r="K226" i="9"/>
  <c r="L226" i="9" s="1"/>
  <c r="K119" i="9"/>
  <c r="L119" i="9" s="1"/>
  <c r="K46" i="9"/>
  <c r="L46" i="9" s="1"/>
  <c r="K44" i="9"/>
  <c r="L44" i="9" s="1"/>
  <c r="K95" i="9"/>
  <c r="L95" i="9" s="1"/>
  <c r="K242" i="9"/>
  <c r="L242" i="9" s="1"/>
  <c r="K173" i="9"/>
  <c r="L173" i="9" s="1"/>
  <c r="K128" i="9"/>
  <c r="L128" i="9" s="1"/>
  <c r="K64" i="9"/>
  <c r="L64" i="9" s="1"/>
  <c r="K250" i="9"/>
  <c r="L250" i="9" s="1"/>
  <c r="K235" i="9"/>
  <c r="L235" i="9" s="1"/>
  <c r="K143" i="9"/>
  <c r="L143" i="9" s="1"/>
  <c r="K21" i="9"/>
  <c r="L21" i="9" s="1"/>
  <c r="K193" i="9"/>
  <c r="L193" i="9" s="1"/>
  <c r="K142" i="9"/>
  <c r="L142" i="9" s="1"/>
  <c r="K144" i="9"/>
  <c r="L144" i="9" s="1"/>
  <c r="K223" i="9"/>
  <c r="L223" i="9" s="1"/>
  <c r="K57" i="9"/>
  <c r="L57" i="9" s="1"/>
  <c r="K222" i="9"/>
  <c r="L222" i="9" s="1"/>
  <c r="K152" i="9"/>
  <c r="L152" i="9" s="1"/>
  <c r="K231" i="9"/>
  <c r="L231" i="9" s="1"/>
  <c r="K14" i="9"/>
  <c r="L14" i="9" s="1"/>
  <c r="L194" i="9"/>
  <c r="L160" i="9"/>
  <c r="L102" i="9"/>
  <c r="L165" i="9"/>
  <c r="L155" i="9"/>
  <c r="L73" i="9"/>
  <c r="S21" i="6"/>
  <c r="M19" i="6"/>
  <c r="N19" i="6" s="1"/>
  <c r="M210" i="6"/>
  <c r="N210" i="6" s="1"/>
  <c r="M66" i="6"/>
  <c r="N66" i="6" s="1"/>
  <c r="M112" i="6"/>
  <c r="N112" i="6" s="1"/>
  <c r="M226" i="6"/>
  <c r="N226" i="6" s="1"/>
  <c r="M88" i="6"/>
  <c r="N88" i="6" s="1"/>
  <c r="M28" i="6"/>
  <c r="N28" i="6" s="1"/>
  <c r="M154" i="6"/>
  <c r="N154" i="6" s="1"/>
  <c r="M91" i="6"/>
  <c r="N91" i="6" s="1"/>
  <c r="M166" i="6"/>
  <c r="N166" i="6" s="1"/>
  <c r="M202" i="6"/>
  <c r="N202" i="6" s="1"/>
  <c r="M257" i="6"/>
  <c r="N257" i="6" s="1"/>
  <c r="M82" i="6"/>
  <c r="N82" i="6" s="1"/>
  <c r="M142" i="6"/>
  <c r="N142" i="6" s="1"/>
  <c r="L47" i="9"/>
  <c r="M238" i="6"/>
  <c r="N238" i="6" s="1"/>
  <c r="L239" i="9"/>
  <c r="M176" i="6"/>
  <c r="N176" i="6" s="1"/>
  <c r="M41" i="6"/>
  <c r="N41" i="6" s="1"/>
  <c r="M22" i="6"/>
  <c r="N22" i="6" s="1"/>
  <c r="M212" i="6"/>
  <c r="N212" i="6" s="1"/>
  <c r="M138" i="6"/>
  <c r="N138" i="6" s="1"/>
  <c r="M137" i="6"/>
  <c r="N137" i="6" s="1"/>
  <c r="M214" i="6"/>
  <c r="N214" i="6" s="1"/>
  <c r="M118" i="6"/>
  <c r="N118" i="6" s="1"/>
  <c r="M117" i="6"/>
  <c r="N117" i="6" s="1"/>
  <c r="L108" i="9"/>
  <c r="M250" i="6"/>
  <c r="N250" i="6" s="1"/>
  <c r="L53" i="9"/>
  <c r="L29" i="9"/>
  <c r="M155" i="6"/>
  <c r="N155" i="6" s="1"/>
  <c r="M10" i="6"/>
  <c r="N10" i="6" s="1"/>
  <c r="M79" i="6"/>
  <c r="N79" i="6" s="1"/>
  <c r="M126" i="6"/>
  <c r="N126" i="6" s="1"/>
  <c r="M16" i="6"/>
  <c r="N16" i="6" s="1"/>
  <c r="M195" i="6"/>
  <c r="N195" i="6" s="1"/>
  <c r="M94" i="6"/>
  <c r="N94" i="6" s="1"/>
  <c r="M183" i="6"/>
  <c r="N183" i="6" s="1"/>
  <c r="M133" i="6"/>
  <c r="N133" i="6" s="1"/>
  <c r="S24" i="6"/>
  <c r="M31" i="6"/>
  <c r="N31" i="6" s="1"/>
  <c r="M135" i="6"/>
  <c r="N135" i="6" s="1"/>
  <c r="L175" i="9"/>
  <c r="M70" i="6"/>
  <c r="N70" i="6" s="1"/>
  <c r="M58" i="6"/>
  <c r="N58" i="6" s="1"/>
  <c r="M56" i="6"/>
  <c r="N56" i="6" s="1"/>
  <c r="M198" i="6"/>
  <c r="N198" i="6" s="1"/>
  <c r="M54" i="6"/>
  <c r="N54" i="6" s="1"/>
  <c r="M100" i="6"/>
  <c r="N100" i="6" s="1"/>
  <c r="M184" i="6"/>
  <c r="N184" i="6" s="1"/>
  <c r="M111" i="6"/>
  <c r="N111" i="6" s="1"/>
  <c r="M170" i="6"/>
  <c r="N170" i="6" s="1"/>
  <c r="M26" i="6"/>
  <c r="N26" i="6" s="1"/>
  <c r="M61" i="6"/>
  <c r="N61" i="6" s="1"/>
  <c r="L204" i="9"/>
  <c r="M34" i="6"/>
  <c r="N34" i="6" s="1"/>
  <c r="M201" i="6"/>
  <c r="N201" i="6" s="1"/>
  <c r="M57" i="6"/>
  <c r="N57" i="6" s="1"/>
  <c r="M103" i="6"/>
  <c r="N103" i="6" s="1"/>
  <c r="M150" i="6"/>
  <c r="N150" i="6" s="1"/>
  <c r="M52" i="6"/>
  <c r="N52" i="6" s="1"/>
  <c r="M252" i="6"/>
  <c r="N252" i="6" s="1"/>
  <c r="M108" i="6"/>
  <c r="N108" i="6" s="1"/>
  <c r="M167" i="6"/>
  <c r="N167" i="6" s="1"/>
  <c r="M23" i="6"/>
  <c r="N23" i="6" s="1"/>
  <c r="M189" i="6"/>
  <c r="N189" i="6" s="1"/>
  <c r="M80" i="6"/>
  <c r="N80" i="6" s="1"/>
  <c r="M235" i="6"/>
  <c r="N235" i="6" s="1"/>
  <c r="M11" i="6"/>
  <c r="N11" i="6" s="1"/>
  <c r="M164" i="6"/>
  <c r="N164" i="6" s="1"/>
  <c r="M55" i="6"/>
  <c r="N55" i="6" s="1"/>
  <c r="M15" i="6"/>
  <c r="N15" i="6" s="1"/>
  <c r="L77" i="9"/>
  <c r="L87" i="9"/>
  <c r="M254" i="6"/>
  <c r="N254" i="6" s="1"/>
  <c r="M92" i="6"/>
  <c r="N92" i="6" s="1"/>
  <c r="M248" i="6"/>
  <c r="N248" i="6" s="1"/>
  <c r="M222" i="6"/>
  <c r="N222" i="6" s="1"/>
  <c r="M78" i="6"/>
  <c r="N78" i="6" s="1"/>
  <c r="M124" i="6"/>
  <c r="N124" i="6" s="1"/>
  <c r="M232" i="6"/>
  <c r="N232" i="6" s="1"/>
  <c r="M62" i="6"/>
  <c r="N62" i="6" s="1"/>
  <c r="M241" i="6"/>
  <c r="N241" i="6" s="1"/>
  <c r="M180" i="6"/>
  <c r="N180" i="6" s="1"/>
  <c r="M36" i="6"/>
  <c r="N36" i="6" s="1"/>
  <c r="M197" i="6"/>
  <c r="N197" i="6" s="1"/>
  <c r="M229" i="6"/>
  <c r="N229" i="6" s="1"/>
  <c r="M249" i="6"/>
  <c r="N249" i="6" s="1"/>
  <c r="M105" i="6"/>
  <c r="N105" i="6" s="1"/>
  <c r="M200" i="6"/>
  <c r="N200" i="6" s="1"/>
  <c r="M151" i="6"/>
  <c r="N151" i="6" s="1"/>
  <c r="M139" i="6"/>
  <c r="N139" i="6" s="1"/>
  <c r="M76" i="6"/>
  <c r="N76" i="6" s="1"/>
  <c r="L148" i="9"/>
  <c r="M130" i="6"/>
  <c r="N130" i="6" s="1"/>
  <c r="M106" i="6"/>
  <c r="N106" i="6" s="1"/>
  <c r="M46" i="6"/>
  <c r="N46" i="6" s="1"/>
  <c r="M213" i="6"/>
  <c r="N213" i="6" s="1"/>
  <c r="M69" i="6"/>
  <c r="N69" i="6" s="1"/>
  <c r="M20" i="6"/>
  <c r="N20" i="6" s="1"/>
  <c r="M128" i="6"/>
  <c r="N128" i="6" s="1"/>
  <c r="M9" i="6"/>
  <c r="N9" i="6" s="1"/>
  <c r="M115" i="6"/>
  <c r="N115" i="6" s="1"/>
  <c r="M162" i="6"/>
  <c r="N162" i="6" s="1"/>
  <c r="M18" i="6"/>
  <c r="N18" i="6" s="1"/>
  <c r="M161" i="6"/>
  <c r="N161" i="6" s="1"/>
  <c r="M17" i="6"/>
  <c r="N17" i="6" s="1"/>
  <c r="M64" i="6"/>
  <c r="N64" i="6" s="1"/>
  <c r="M40" i="6"/>
  <c r="N40" i="6" s="1"/>
  <c r="M231" i="6"/>
  <c r="N231" i="6" s="1"/>
  <c r="M87" i="6"/>
  <c r="N87" i="6" s="1"/>
  <c r="M146" i="6"/>
  <c r="N146" i="6" s="1"/>
  <c r="M181" i="6"/>
  <c r="N181" i="6" s="1"/>
  <c r="M37" i="6"/>
  <c r="N37" i="6" s="1"/>
  <c r="M120" i="6"/>
  <c r="N120" i="6" s="1"/>
  <c r="M179" i="6"/>
  <c r="N179" i="6" s="1"/>
  <c r="M35" i="6"/>
  <c r="N35" i="6" s="1"/>
  <c r="M236" i="6"/>
  <c r="N236" i="6" s="1"/>
  <c r="M104" i="6"/>
  <c r="N104" i="6" s="1"/>
  <c r="M247" i="6"/>
  <c r="N247" i="6" s="1"/>
  <c r="M149" i="6"/>
  <c r="N149" i="6" s="1"/>
  <c r="M219" i="6"/>
  <c r="N219" i="6" s="1"/>
  <c r="M75" i="6"/>
  <c r="N75" i="6" s="1"/>
  <c r="M134" i="6"/>
  <c r="N134" i="6" s="1"/>
  <c r="M169" i="6"/>
  <c r="N169" i="6" s="1"/>
  <c r="M25" i="6"/>
  <c r="N25" i="6" s="1"/>
  <c r="M45" i="6"/>
  <c r="N45" i="6" s="1"/>
  <c r="M244" i="6"/>
  <c r="N244" i="6" s="1"/>
  <c r="M207" i="6"/>
  <c r="N207" i="6" s="1"/>
  <c r="M63" i="6"/>
  <c r="N63" i="6" s="1"/>
  <c r="M122" i="6"/>
  <c r="N122" i="6" s="1"/>
  <c r="M157" i="6"/>
  <c r="N157" i="6" s="1"/>
  <c r="M13" i="6"/>
  <c r="N13" i="6" s="1"/>
  <c r="M240" i="6"/>
  <c r="N240" i="6" s="1"/>
  <c r="M96" i="6"/>
  <c r="N96" i="6" s="1"/>
  <c r="M177" i="6"/>
  <c r="N177" i="6" s="1"/>
  <c r="M33" i="6"/>
  <c r="N33" i="6" s="1"/>
  <c r="M188" i="6"/>
  <c r="N188" i="6" s="1"/>
  <c r="M223" i="6"/>
  <c r="N223" i="6" s="1"/>
  <c r="M125" i="6"/>
  <c r="N125" i="6" s="1"/>
  <c r="M220" i="6"/>
  <c r="N220" i="6" s="1"/>
  <c r="M51" i="6"/>
  <c r="N51" i="6" s="1"/>
  <c r="M110" i="6"/>
  <c r="N110" i="6" s="1"/>
  <c r="M145" i="6"/>
  <c r="N145" i="6" s="1"/>
  <c r="M228" i="6"/>
  <c r="N228" i="6" s="1"/>
  <c r="M84" i="6"/>
  <c r="N84" i="6" s="1"/>
  <c r="M143" i="6"/>
  <c r="N143" i="6" s="1"/>
  <c r="M165" i="6"/>
  <c r="N165" i="6" s="1"/>
  <c r="M21" i="6"/>
  <c r="N21" i="6" s="1"/>
  <c r="M211" i="6"/>
  <c r="N211" i="6" s="1"/>
  <c r="M67" i="6"/>
  <c r="N67" i="6" s="1"/>
  <c r="M114" i="6"/>
  <c r="N114" i="6" s="1"/>
  <c r="M113" i="6"/>
  <c r="N113" i="6" s="1"/>
  <c r="M196" i="6"/>
  <c r="N196" i="6" s="1"/>
  <c r="M39" i="6"/>
  <c r="N39" i="6" s="1"/>
  <c r="M242" i="6"/>
  <c r="N242" i="6" s="1"/>
  <c r="M98" i="6"/>
  <c r="N98" i="6" s="1"/>
  <c r="M216" i="6"/>
  <c r="N216" i="6" s="1"/>
  <c r="M72" i="6"/>
  <c r="N72" i="6" s="1"/>
  <c r="M131" i="6"/>
  <c r="N131" i="6" s="1"/>
  <c r="L18" i="9"/>
  <c r="L103" i="9"/>
  <c r="L164" i="9"/>
  <c r="M153" i="6"/>
  <c r="N153" i="6" s="1"/>
  <c r="M140" i="6"/>
  <c r="N140" i="6" s="1"/>
  <c r="M199" i="6"/>
  <c r="N199" i="6" s="1"/>
  <c r="M102" i="6"/>
  <c r="N102" i="6" s="1"/>
  <c r="M101" i="6"/>
  <c r="N101" i="6" s="1"/>
  <c r="M172" i="6"/>
  <c r="N172" i="6" s="1"/>
  <c r="M171" i="6"/>
  <c r="N171" i="6" s="1"/>
  <c r="M27" i="6"/>
  <c r="N27" i="6" s="1"/>
  <c r="M230" i="6"/>
  <c r="N230" i="6" s="1"/>
  <c r="M86" i="6"/>
  <c r="N86" i="6" s="1"/>
  <c r="M121" i="6"/>
  <c r="N121" i="6" s="1"/>
  <c r="M204" i="6"/>
  <c r="N204" i="6" s="1"/>
  <c r="M60" i="6"/>
  <c r="N60" i="6" s="1"/>
  <c r="M119" i="6"/>
  <c r="N119" i="6" s="1"/>
  <c r="L256" i="9"/>
  <c r="L216" i="9"/>
  <c r="M178" i="6"/>
  <c r="N178" i="6" s="1"/>
  <c r="M246" i="6"/>
  <c r="N246" i="6" s="1"/>
  <c r="M141" i="6"/>
  <c r="N141" i="6" s="1"/>
  <c r="M116" i="6"/>
  <c r="N116" i="6" s="1"/>
  <c r="M187" i="6"/>
  <c r="N187" i="6" s="1"/>
  <c r="M43" i="6"/>
  <c r="N43" i="6" s="1"/>
  <c r="M234" i="6"/>
  <c r="N234" i="6" s="1"/>
  <c r="M90" i="6"/>
  <c r="N90" i="6" s="1"/>
  <c r="M89" i="6"/>
  <c r="N89" i="6" s="1"/>
  <c r="M148" i="6"/>
  <c r="N148" i="6" s="1"/>
  <c r="M256" i="6"/>
  <c r="N256" i="6" s="1"/>
  <c r="M159" i="6"/>
  <c r="N159" i="6" s="1"/>
  <c r="M218" i="6"/>
  <c r="N218" i="6" s="1"/>
  <c r="M74" i="6"/>
  <c r="N74" i="6" s="1"/>
  <c r="M253" i="6"/>
  <c r="N253" i="6" s="1"/>
  <c r="M109" i="6"/>
  <c r="N109" i="6" s="1"/>
  <c r="M192" i="6"/>
  <c r="N192" i="6" s="1"/>
  <c r="M48" i="6"/>
  <c r="N48" i="6" s="1"/>
  <c r="M107" i="6"/>
  <c r="N107" i="6" s="1"/>
  <c r="M129" i="6"/>
  <c r="N129" i="6" s="1"/>
  <c r="M175" i="6"/>
  <c r="N175" i="6" s="1"/>
  <c r="M77" i="6"/>
  <c r="N77" i="6" s="1"/>
  <c r="M147" i="6"/>
  <c r="N147" i="6" s="1"/>
  <c r="M206" i="6"/>
  <c r="N206" i="6" s="1"/>
  <c r="M97" i="6"/>
  <c r="N97" i="6" s="1"/>
  <c r="M239" i="6"/>
  <c r="N239" i="6" s="1"/>
  <c r="M95" i="6"/>
  <c r="N95" i="6" s="1"/>
  <c r="M209" i="6"/>
  <c r="N209" i="6" s="1"/>
  <c r="M68" i="6"/>
  <c r="N68" i="6" s="1"/>
  <c r="M224" i="6"/>
  <c r="N224" i="6" s="1"/>
  <c r="M163" i="6"/>
  <c r="N163" i="6" s="1"/>
  <c r="M65" i="6"/>
  <c r="N65" i="6" s="1"/>
  <c r="M208" i="6"/>
  <c r="N208" i="6" s="1"/>
  <c r="M194" i="6"/>
  <c r="N194" i="6" s="1"/>
  <c r="M50" i="6"/>
  <c r="N50" i="6" s="1"/>
  <c r="M85" i="6"/>
  <c r="N85" i="6" s="1"/>
  <c r="M168" i="6"/>
  <c r="N168" i="6" s="1"/>
  <c r="M24" i="6"/>
  <c r="N24" i="6" s="1"/>
  <c r="M227" i="6"/>
  <c r="N227" i="6" s="1"/>
  <c r="M83" i="6"/>
  <c r="N83" i="6" s="1"/>
  <c r="M53" i="6"/>
  <c r="N53" i="6" s="1"/>
  <c r="M123" i="6"/>
  <c r="N123" i="6" s="1"/>
  <c r="M182" i="6"/>
  <c r="N182" i="6" s="1"/>
  <c r="M38" i="6"/>
  <c r="N38" i="6" s="1"/>
  <c r="M217" i="6"/>
  <c r="N217" i="6" s="1"/>
  <c r="M73" i="6"/>
  <c r="N73" i="6" s="1"/>
  <c r="M156" i="6"/>
  <c r="N156" i="6" s="1"/>
  <c r="M12" i="6"/>
  <c r="N12" i="6" s="1"/>
  <c r="M215" i="6"/>
  <c r="N215" i="6" s="1"/>
  <c r="M71" i="6"/>
  <c r="N71" i="6" s="1"/>
  <c r="M251" i="6"/>
  <c r="N251" i="6" s="1"/>
  <c r="M237" i="6"/>
  <c r="N237" i="6" s="1"/>
  <c r="M93" i="6"/>
  <c r="N93" i="6" s="1"/>
  <c r="M44" i="6"/>
  <c r="N44" i="6" s="1"/>
  <c r="M186" i="6"/>
  <c r="N186" i="6" s="1"/>
  <c r="M42" i="6"/>
  <c r="N42" i="6" s="1"/>
  <c r="M185" i="6"/>
  <c r="N185" i="6" s="1"/>
  <c r="M160" i="6"/>
  <c r="N160" i="6" s="1"/>
  <c r="M255" i="6"/>
  <c r="N255" i="6" s="1"/>
  <c r="M205" i="6"/>
  <c r="N205" i="6" s="1"/>
  <c r="M144" i="6"/>
  <c r="N144" i="6" s="1"/>
  <c r="M203" i="6"/>
  <c r="N203" i="6" s="1"/>
  <c r="M59" i="6"/>
  <c r="N59" i="6" s="1"/>
  <c r="L91" i="9"/>
  <c r="L246" i="9"/>
  <c r="M245" i="6"/>
  <c r="N245" i="6" s="1"/>
  <c r="M233" i="6"/>
  <c r="N233" i="6" s="1"/>
  <c r="M221" i="6"/>
  <c r="N221" i="6" s="1"/>
  <c r="M190" i="6"/>
  <c r="N190" i="6" s="1"/>
  <c r="M225" i="6"/>
  <c r="N225" i="6" s="1"/>
  <c r="M81" i="6"/>
  <c r="N81" i="6" s="1"/>
  <c r="M32" i="6"/>
  <c r="N32" i="6" s="1"/>
  <c r="M152" i="6"/>
  <c r="N152" i="6" s="1"/>
  <c r="M127" i="6"/>
  <c r="N127" i="6" s="1"/>
  <c r="M174" i="6"/>
  <c r="N174" i="6" s="1"/>
  <c r="M30" i="6"/>
  <c r="N30" i="6" s="1"/>
  <c r="M173" i="6"/>
  <c r="N173" i="6" s="1"/>
  <c r="M29" i="6"/>
  <c r="N29" i="6" s="1"/>
  <c r="M136" i="6"/>
  <c r="N136" i="6" s="1"/>
  <c r="M243" i="6"/>
  <c r="N243" i="6" s="1"/>
  <c r="M99" i="6"/>
  <c r="N99" i="6" s="1"/>
  <c r="M158" i="6"/>
  <c r="N158" i="6" s="1"/>
  <c r="M14" i="6"/>
  <c r="N14" i="6" s="1"/>
  <c r="M193" i="6"/>
  <c r="N193" i="6" s="1"/>
  <c r="M49" i="6"/>
  <c r="N49" i="6" s="1"/>
  <c r="M132" i="6"/>
  <c r="N132" i="6" s="1"/>
  <c r="M191" i="6"/>
  <c r="N191" i="6" s="1"/>
  <c r="M47" i="6"/>
  <c r="N47" i="6" s="1"/>
  <c r="L5" i="9" l="1"/>
  <c r="S20" i="6"/>
  <c r="S18" i="6"/>
</calcChain>
</file>

<file path=xl/comments1.xml><?xml version="1.0" encoding="utf-8"?>
<comments xmlns="http://schemas.openxmlformats.org/spreadsheetml/2006/main">
  <authors>
    <author>Marek Kulawczyk</author>
  </authors>
  <commentList>
    <comment ref="G12" authorId="0" shape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 shape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 shape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G7" authorId="0" shape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<sst xmlns="http://schemas.openxmlformats.org/spreadsheetml/2006/main" count="59" uniqueCount="43">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</sst>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5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5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5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5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5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5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5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5" fontId="0" fillId="5" borderId="14" xfId="0" applyNumberFormat="1" applyFont="1" applyFill="1" applyBorder="1" applyAlignment="1" applyProtection="1">
      <alignment wrapText="1"/>
      <protection hidden="1"/>
    </xf>
    <xf numFmtId="165" fontId="0" fillId="5" borderId="28" xfId="0" applyNumberFormat="1" applyFont="1" applyFill="1" applyBorder="1" applyAlignment="1" applyProtection="1">
      <alignment wrapText="1"/>
      <protection hidden="1"/>
    </xf>
    <xf numFmtId="165" fontId="0" fillId="5" borderId="22" xfId="0" applyNumberFormat="1" applyFont="1" applyFill="1" applyBorder="1" applyAlignment="1" applyProtection="1">
      <alignment wrapText="1"/>
      <protection hidden="1"/>
    </xf>
    <xf numFmtId="44" fontId="0" fillId="5" borderId="23" xfId="3" applyFont="1" applyFill="1" applyBorder="1" applyAlignment="1" applyProtection="1">
      <alignment horizontal="center"/>
      <protection hidden="1"/>
    </xf>
    <xf numFmtId="165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5" fontId="0" fillId="5" borderId="16" xfId="0" applyNumberFormat="1" applyFont="1" applyFill="1" applyBorder="1" applyAlignment="1" applyProtection="1">
      <alignment wrapText="1"/>
      <protection hidden="1"/>
    </xf>
    <xf numFmtId="165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165" fontId="8" fillId="0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44" fontId="8" fillId="5" borderId="34" xfId="3" applyFont="1" applyFill="1" applyBorder="1" applyAlignment="1">
      <alignment vertical="center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165" fontId="8" fillId="5" borderId="37" xfId="0" applyNumberFormat="1" applyFont="1" applyFill="1" applyBorder="1" applyAlignment="1" applyProtection="1">
      <alignment vertical="center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H262"/>
  <sheetViews>
    <sheetView showGridLines="0" tabSelected="1" zoomScale="70" zoomScaleNormal="70" workbookViewId="0">
      <pane ySplit="13" topLeftCell="A14" activePane="bottomLeft" state="frozen"/>
      <selection pane="bottomLeft" activeCell="F5" sqref="F5"/>
    </sheetView>
  </sheetViews>
  <sheetFormatPr defaultRowHeight="15" x14ac:dyDescent="0.2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 x14ac:dyDescent="0.45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34" customFormat="1" ht="29.25" thickBot="1" x14ac:dyDescent="0.5">
      <c r="A2" s="82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34" customFormat="1" ht="112.5" customHeight="1" thickBot="1" x14ac:dyDescent="0.45">
      <c r="A3" s="99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 x14ac:dyDescent="0.3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 x14ac:dyDescent="0.3">
      <c r="A5" s="76" t="s">
        <v>41</v>
      </c>
      <c r="B5" s="77"/>
      <c r="C5" s="77"/>
      <c r="D5" s="77"/>
      <c r="E5" s="77"/>
      <c r="F5" s="33"/>
      <c r="G5" s="104"/>
      <c r="H5" s="76" t="s">
        <v>36</v>
      </c>
      <c r="I5" s="77"/>
      <c r="J5" s="77"/>
      <c r="K5" s="103"/>
      <c r="L5" s="72">
        <f>SUM(L14:L262)+SUM('dofin. um. zleceń, o pracę nakł'!N9:N257)</f>
        <v>0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 x14ac:dyDescent="0.3">
      <c r="A6" s="76" t="s">
        <v>42</v>
      </c>
      <c r="B6" s="77"/>
      <c r="C6" s="77"/>
      <c r="D6" s="77"/>
      <c r="E6" s="78"/>
      <c r="F6" s="119"/>
      <c r="G6" s="104"/>
      <c r="H6" s="79" t="s">
        <v>9</v>
      </c>
      <c r="I6" s="80"/>
      <c r="J6" s="80"/>
      <c r="K6" s="80"/>
      <c r="L6" s="8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 x14ac:dyDescent="0.3">
      <c r="A7" s="112"/>
      <c r="B7" s="113"/>
      <c r="C7" s="114"/>
      <c r="D7" s="115"/>
      <c r="E7" s="121"/>
      <c r="F7" s="120"/>
      <c r="G7" s="105"/>
      <c r="H7" s="106" t="s">
        <v>32</v>
      </c>
      <c r="I7" s="107"/>
      <c r="J7" s="107"/>
      <c r="K7" s="107"/>
      <c r="L7" s="108">
        <f>(SUM(J14:J262)+SUM('dofin. um. zleceń, o pracę nakł'!L9:L257))*F6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 x14ac:dyDescent="0.3">
      <c r="A8" s="76" t="s">
        <v>37</v>
      </c>
      <c r="B8" s="77"/>
      <c r="C8" s="77"/>
      <c r="D8" s="116">
        <v>0.7</v>
      </c>
      <c r="E8" s="117" t="s">
        <v>35</v>
      </c>
      <c r="F8" s="118"/>
      <c r="G8" s="105"/>
      <c r="H8" s="109" t="s">
        <v>33</v>
      </c>
      <c r="I8" s="110"/>
      <c r="J8" s="110"/>
      <c r="K8" s="110"/>
      <c r="L8" s="111">
        <f>(SUM(I14:I262)+SUM('dofin. um. zleceń, o pracę nakł'!K9:K257))*F6</f>
        <v>0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 x14ac:dyDescent="0.25">
      <c r="A9" s="87" t="s">
        <v>39</v>
      </c>
      <c r="B9" s="87"/>
      <c r="C9" s="87"/>
      <c r="D9" s="87"/>
      <c r="E9" s="87"/>
      <c r="F9" s="87"/>
      <c r="G9" s="100"/>
      <c r="H9" s="100"/>
      <c r="I9" s="101"/>
      <c r="J9" s="100"/>
      <c r="K9" s="100"/>
      <c r="L9" s="102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 x14ac:dyDescent="0.25">
      <c r="A10" s="87"/>
      <c r="B10" s="87"/>
      <c r="C10" s="87"/>
      <c r="D10" s="87"/>
      <c r="E10" s="87"/>
      <c r="F10" s="87"/>
      <c r="G10" s="100"/>
      <c r="H10" s="100"/>
      <c r="I10" s="101"/>
      <c r="J10" s="100"/>
      <c r="K10" s="100"/>
      <c r="L10" s="102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69.75" customHeight="1" thickBot="1" x14ac:dyDescent="0.4">
      <c r="A11" s="88"/>
      <c r="B11" s="88"/>
      <c r="C11" s="88"/>
      <c r="D11" s="88"/>
      <c r="E11" s="88"/>
      <c r="F11" s="88"/>
      <c r="G11" s="3"/>
      <c r="H11" s="91" t="s">
        <v>28</v>
      </c>
      <c r="I11" s="91"/>
      <c r="J11" s="91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 x14ac:dyDescent="0.25">
      <c r="A12" s="92" t="s">
        <v>8</v>
      </c>
      <c r="B12" s="93"/>
      <c r="C12" s="93"/>
      <c r="D12" s="93"/>
      <c r="E12" s="93"/>
      <c r="F12" s="89" t="s">
        <v>23</v>
      </c>
      <c r="G12" s="89" t="s">
        <v>27</v>
      </c>
      <c r="H12" s="89" t="s">
        <v>15</v>
      </c>
      <c r="I12" s="89" t="s">
        <v>30</v>
      </c>
      <c r="J12" s="89" t="s">
        <v>13</v>
      </c>
      <c r="K12" s="89" t="s">
        <v>14</v>
      </c>
      <c r="L12" s="89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 x14ac:dyDescent="0.3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90"/>
      <c r="G13" s="90"/>
      <c r="H13" s="90"/>
      <c r="I13" s="90"/>
      <c r="J13" s="90"/>
      <c r="K13" s="90"/>
      <c r="L13" s="9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 x14ac:dyDescent="0.2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>ROUND(IF(F14&gt;=2600,2600*$D$8,F14*$D$8),2)</f>
        <v>0</v>
      </c>
      <c r="I14" s="65">
        <f>ROUND(IF(F14&gt;=2600,2600,F14)*(13.71%+(1-13.71%)*9%)*G14*$D$8,2)</f>
        <v>0</v>
      </c>
      <c r="J14" s="65">
        <f>ROUND(IF(F14&gt;=2600,2600,F14)*($F$5%+9.76%+6.5%)*G14*$D$8,2)</f>
        <v>0</v>
      </c>
      <c r="K14" s="67">
        <f>ROUND(J14+H14*(1-(13.71%+(1-13.71%)*9%)*(1-G14)),2)</f>
        <v>0</v>
      </c>
      <c r="L14" s="65">
        <f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 x14ac:dyDescent="0.2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>ROUND(IF(F15&gt;=2600,2600*$D$8,F15*$D$8),2)</f>
        <v>0</v>
      </c>
      <c r="I15" s="67">
        <f>ROUND(IF(F15&gt;=2600,2600,F15)*(13.71%+(1-13.71%)*9%)*G15*$D$8,2)</f>
        <v>0</v>
      </c>
      <c r="J15" s="67">
        <f>ROUND(IF(F15&gt;=2600,2600,F15)*($F$5%+9.76%+6.5%)*G15*$D$8,2)</f>
        <v>0</v>
      </c>
      <c r="K15" s="67">
        <f>ROUND(J15+H15*(1-(13.71%+(1-13.71%)*9%)*(1-G15)),2)</f>
        <v>0</v>
      </c>
      <c r="L15" s="67">
        <f>K15*$F$6</f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>IFERROR(MOD(9*MID(D15,1,1)+7*MID(D15,2,1)+3*MID(D15,3,1)+MID(D15,4,1)+9*MID(D15,5,1)+7*MID(D15,6,1)+3*MID(D15,7,1)+MID(D15,8,1)+9*MID(D15,9,1)+7*MID(D15,10,1),10),10)</f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 x14ac:dyDescent="0.2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>ROUND(IF(F16&gt;=2600,2600*$D$8,F16*$D$8),2)</f>
        <v>0</v>
      </c>
      <c r="I16" s="67">
        <f>ROUND(IF(F16&gt;=2600,2600,F16)*(13.71%+(1-13.71%)*9%)*G16*$D$8,2)</f>
        <v>0</v>
      </c>
      <c r="J16" s="67">
        <f>ROUND(IF(F16&gt;=2600,2600,F16)*($F$5%+9.76%+6.5%)*G16*$D$8,2)</f>
        <v>0</v>
      </c>
      <c r="K16" s="67">
        <f t="shared" ref="K16:K79" si="0">ROUND(J16+H16*(1-(13.71%+(1-13.71%)*9%)*(1-G16)),2)</f>
        <v>0</v>
      </c>
      <c r="L16" s="67">
        <f>K16*$F$6</f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>IFERROR(MOD(9*MID(D16,1,1)+7*MID(D16,2,1)+3*MID(D16,3,1)+MID(D16,4,1)+9*MID(D16,5,1)+7*MID(D16,6,1)+3*MID(D16,7,1)+MID(D16,8,1)+9*MID(D16,9,1)+7*MID(D16,10,1),10),10)</f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 x14ac:dyDescent="0.25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>ROUND(IF(F17&gt;=2600,2600*$D$8,F17*$D$8),2)</f>
        <v>0</v>
      </c>
      <c r="I17" s="67">
        <f>ROUND(IF(F17&gt;=2600,2600,F17)*(13.71%+(1-13.71%)*9%)*G17*$D$8,2)</f>
        <v>0</v>
      </c>
      <c r="J17" s="67">
        <f>ROUND(IF(F17&gt;=2600,2600,F17)*($F$5%+9.76%+6.5%)*G17*$D$8,2)</f>
        <v>0</v>
      </c>
      <c r="K17" s="67">
        <f t="shared" si="0"/>
        <v>0</v>
      </c>
      <c r="L17" s="67">
        <f>K17*$F$6</f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>IFERROR(MOD(9*MID(D17,1,1)+7*MID(D17,2,1)+3*MID(D17,3,1)+MID(D17,4,1)+9*MID(D17,5,1)+7*MID(D17,6,1)+3*MID(D17,7,1)+MID(D17,8,1)+9*MID(D17,9,1)+7*MID(D17,10,1),10),10)</f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 x14ac:dyDescent="0.2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>ROUND(IF(F18&gt;=2600,2600*$D$8,F18*$D$8),2)</f>
        <v>0</v>
      </c>
      <c r="I18" s="67">
        <f>ROUND(IF(F18&gt;=2600,2600,F18)*(13.71%+(1-13.71%)*9%)*G18*$D$8,2)</f>
        <v>0</v>
      </c>
      <c r="J18" s="67">
        <f>ROUND(IF(F18&gt;=2600,2600,F18)*($F$5%+9.76%+6.5%)*G18*$D$8,2)</f>
        <v>0</v>
      </c>
      <c r="K18" s="67">
        <f t="shared" si="0"/>
        <v>0</v>
      </c>
      <c r="L18" s="67">
        <f>K18*$F$6</f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>IFERROR(MOD(9*MID(D18,1,1)+7*MID(D18,2,1)+3*MID(D18,3,1)+MID(D18,4,1)+9*MID(D18,5,1)+7*MID(D18,6,1)+3*MID(D18,7,1)+MID(D18,8,1)+9*MID(D18,9,1)+7*MID(D18,10,1),10),10)</f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 x14ac:dyDescent="0.2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>ROUND(IF(F19&gt;=2600,2600*$D$8,F19*$D$8),2)</f>
        <v>0</v>
      </c>
      <c r="I19" s="67">
        <f>ROUND(IF(F19&gt;=2600,2600,F19)*(13.71%+(1-13.71%)*9%)*G19*$D$8,2)</f>
        <v>0</v>
      </c>
      <c r="J19" s="67">
        <f>ROUND(IF(F19&gt;=2600,2600,F19)*($F$5%+9.76%+6.5%)*G19*$D$8,2)</f>
        <v>0</v>
      </c>
      <c r="K19" s="67">
        <f t="shared" si="0"/>
        <v>0</v>
      </c>
      <c r="L19" s="67">
        <f>K19*$F$6</f>
        <v>0</v>
      </c>
      <c r="M19" s="22"/>
      <c r="N19" s="11"/>
      <c r="O19" s="12"/>
      <c r="P19" s="12"/>
      <c r="Q19" s="12"/>
      <c r="R19" s="12"/>
      <c r="S19" s="12"/>
      <c r="T19" s="12"/>
      <c r="U19" s="12">
        <f>IFERROR(MOD(9*MID(D19,1,1)+7*MID(D19,2,1)+3*MID(D19,3,1)+MID(D19,4,1)+9*MID(D19,5,1)+7*MID(D19,6,1)+3*MID(D19,7,1)+MID(D19,8,1)+9*MID(D19,9,1)+7*MID(D19,10,1),10),10)</f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 x14ac:dyDescent="0.2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>ROUND(IF(F20&gt;=2600,2600*$D$8,F20*$D$8),2)</f>
        <v>0</v>
      </c>
      <c r="I20" s="67">
        <f>ROUND(IF(F20&gt;=2600,2600,F20)*(13.71%+(1-13.71%)*9%)*G20*$D$8,2)</f>
        <v>0</v>
      </c>
      <c r="J20" s="67">
        <f>ROUND(IF(F20&gt;=2600,2600,F20)*($F$5%+9.76%+6.5%)*G20*$D$8,2)</f>
        <v>0</v>
      </c>
      <c r="K20" s="67">
        <f t="shared" si="0"/>
        <v>0</v>
      </c>
      <c r="L20" s="67">
        <f>K20*$F$6</f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>IFERROR(MOD(9*MID(D20,1,1)+7*MID(D20,2,1)+3*MID(D20,3,1)+MID(D20,4,1)+9*MID(D20,5,1)+7*MID(D20,6,1)+3*MID(D20,7,1)+MID(D20,8,1)+9*MID(D20,9,1)+7*MID(D20,10,1),10),10)</f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 x14ac:dyDescent="0.2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>ROUND(IF(F21&gt;=2600,2600*$D$8,F21*$D$8),2)</f>
        <v>0</v>
      </c>
      <c r="I21" s="67">
        <f>ROUND(IF(F21&gt;=2600,2600,F21)*(13.71%+(1-13.71%)*9%)*G21*$D$8,2)</f>
        <v>0</v>
      </c>
      <c r="J21" s="67">
        <f>ROUND(IF(F21&gt;=2600,2600,F21)*($F$5%+9.76%+6.5%)*G21*$D$8,2)</f>
        <v>0</v>
      </c>
      <c r="K21" s="67">
        <f t="shared" si="0"/>
        <v>0</v>
      </c>
      <c r="L21" s="67">
        <f>K21*$F$6</f>
        <v>0</v>
      </c>
      <c r="M21" s="22"/>
      <c r="N21" s="11"/>
      <c r="O21" s="12" t="b">
        <f>(F6&lt;&gt;"")</f>
        <v>0</v>
      </c>
      <c r="P21" s="12"/>
      <c r="Q21" s="12"/>
      <c r="R21" s="12"/>
      <c r="S21" s="12"/>
      <c r="T21" s="12"/>
      <c r="U21" s="12">
        <f>IFERROR(MOD(9*MID(D21,1,1)+7*MID(D21,2,1)+3*MID(D21,3,1)+MID(D21,4,1)+9*MID(D21,5,1)+7*MID(D21,6,1)+3*MID(D21,7,1)+MID(D21,8,1)+9*MID(D21,9,1)+7*MID(D21,10,1),10),10)</f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 x14ac:dyDescent="0.2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>ROUND(IF(F22&gt;=2600,2600*$D$8,F22*$D$8),2)</f>
        <v>0</v>
      </c>
      <c r="I22" s="67">
        <f>ROUND(IF(F22&gt;=2600,2600,F22)*(13.71%+(1-13.71%)*9%)*G22*$D$8,2)</f>
        <v>0</v>
      </c>
      <c r="J22" s="67">
        <f>ROUND(IF(F22&gt;=2600,2600,F22)*($F$5%+9.76%+6.5%)*G22*$D$8,2)</f>
        <v>0</v>
      </c>
      <c r="K22" s="67">
        <f t="shared" si="0"/>
        <v>0</v>
      </c>
      <c r="L22" s="67">
        <f>K22*$F$6</f>
        <v>0</v>
      </c>
      <c r="M22" s="22"/>
      <c r="N22" s="11"/>
      <c r="O22" s="12"/>
      <c r="P22" s="12"/>
      <c r="Q22" s="12"/>
      <c r="R22" s="12"/>
      <c r="S22" s="12"/>
      <c r="T22" s="12"/>
      <c r="U22" s="12">
        <f>IFERROR(MOD(9*MID(D22,1,1)+7*MID(D22,2,1)+3*MID(D22,3,1)+MID(D22,4,1)+9*MID(D22,5,1)+7*MID(D22,6,1)+3*MID(D22,7,1)+MID(D22,8,1)+9*MID(D22,9,1)+7*MID(D22,10,1),10),10)</f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 x14ac:dyDescent="0.2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>
        <f>ROUND(IF(F23&gt;=2600,2600*$D$8,F23*$D$8),2)</f>
        <v>0</v>
      </c>
      <c r="I23" s="67">
        <f>ROUND(IF(F23&gt;=2600,2600,F23)*(13.71%+(1-13.71%)*9%)*G23*$D$8,2)</f>
        <v>0</v>
      </c>
      <c r="J23" s="67">
        <f>ROUND(IF(F23&gt;=2600,2600,F23)*($F$5%+9.76%+6.5%)*G23*$D$8,2)</f>
        <v>0</v>
      </c>
      <c r="K23" s="67">
        <f t="shared" si="0"/>
        <v>0</v>
      </c>
      <c r="L23" s="67">
        <f>K23*$F$6</f>
        <v>0</v>
      </c>
      <c r="M23" s="22"/>
      <c r="N23" s="11"/>
      <c r="O23" s="12"/>
      <c r="P23" s="12"/>
      <c r="Q23" s="12"/>
      <c r="R23" s="12"/>
      <c r="S23" s="12"/>
      <c r="T23" s="12"/>
      <c r="U23" s="12">
        <f>IFERROR(MOD(9*MID(D23,1,1)+7*MID(D23,2,1)+3*MID(D23,3,1)+MID(D23,4,1)+9*MID(D23,5,1)+7*MID(D23,6,1)+3*MID(D23,7,1)+MID(D23,8,1)+9*MID(D23,9,1)+7*MID(D23,10,1),10),10)</f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 x14ac:dyDescent="0.2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>
        <f>ROUND(IF(F24&gt;=2600,2600*$D$8,F24*$D$8),2)</f>
        <v>0</v>
      </c>
      <c r="I24" s="67">
        <f>ROUND(IF(F24&gt;=2600,2600,F24)*(13.71%+(1-13.71%)*9%)*G24*$D$8,2)</f>
        <v>0</v>
      </c>
      <c r="J24" s="67">
        <f>ROUND(IF(F24&gt;=2600,2600,F24)*($F$5%+9.76%+6.5%)*G24*$D$8,2)</f>
        <v>0</v>
      </c>
      <c r="K24" s="67">
        <f t="shared" si="0"/>
        <v>0</v>
      </c>
      <c r="L24" s="67">
        <f>K24*$F$6</f>
        <v>0</v>
      </c>
      <c r="M24" s="22"/>
      <c r="N24" s="11"/>
      <c r="O24" s="12"/>
      <c r="P24" s="12"/>
      <c r="Q24" s="12"/>
      <c r="R24" s="12"/>
      <c r="S24" s="12"/>
      <c r="T24" s="12"/>
      <c r="U24" s="12">
        <f>IFERROR(MOD(9*MID(D24,1,1)+7*MID(D24,2,1)+3*MID(D24,3,1)+MID(D24,4,1)+9*MID(D24,5,1)+7*MID(D24,6,1)+3*MID(D24,7,1)+MID(D24,8,1)+9*MID(D24,9,1)+7*MID(D24,10,1),10),10)</f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 x14ac:dyDescent="0.2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>
        <f>ROUND(IF(F25&gt;=2600,2600*$D$8,F25*$D$8),2)</f>
        <v>0</v>
      </c>
      <c r="I25" s="67">
        <f>ROUND(IF(F25&gt;=2600,2600,F25)*(13.71%+(1-13.71%)*9%)*G25*$D$8,2)</f>
        <v>0</v>
      </c>
      <c r="J25" s="67">
        <f>ROUND(IF(F25&gt;=2600,2600,F25)*($F$5%+9.76%+6.5%)*G25*$D$8,2)</f>
        <v>0</v>
      </c>
      <c r="K25" s="67">
        <f t="shared" si="0"/>
        <v>0</v>
      </c>
      <c r="L25" s="67">
        <f>K25*$F$6</f>
        <v>0</v>
      </c>
      <c r="M25" s="22"/>
      <c r="N25" s="11"/>
      <c r="O25" s="12"/>
      <c r="P25" s="12"/>
      <c r="Q25" s="12"/>
      <c r="R25" s="12"/>
      <c r="S25" s="12"/>
      <c r="T25" s="12"/>
      <c r="U25" s="12">
        <f>IFERROR(MOD(9*MID(D25,1,1)+7*MID(D25,2,1)+3*MID(D25,3,1)+MID(D25,4,1)+9*MID(D25,5,1)+7*MID(D25,6,1)+3*MID(D25,7,1)+MID(D25,8,1)+9*MID(D25,9,1)+7*MID(D25,10,1),10),10)</f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 x14ac:dyDescent="0.2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>
        <f>ROUND(IF(F26&gt;=2600,2600*$D$8,F26*$D$8),2)</f>
        <v>0</v>
      </c>
      <c r="I26" s="67">
        <f>ROUND(IF(F26&gt;=2600,2600,F26)*(13.71%+(1-13.71%)*9%)*G26*$D$8,2)</f>
        <v>0</v>
      </c>
      <c r="J26" s="67">
        <f>ROUND(IF(F26&gt;=2600,2600,F26)*($F$5%+9.76%+6.5%)*G26*$D$8,2)</f>
        <v>0</v>
      </c>
      <c r="K26" s="67">
        <f t="shared" si="0"/>
        <v>0</v>
      </c>
      <c r="L26" s="67">
        <f>K26*$F$6</f>
        <v>0</v>
      </c>
      <c r="M26" s="22"/>
      <c r="N26" s="11"/>
      <c r="O26" s="12"/>
      <c r="P26" s="12"/>
      <c r="Q26" s="12"/>
      <c r="R26" s="12"/>
      <c r="S26" s="12"/>
      <c r="T26" s="12"/>
      <c r="U26" s="12">
        <f>IFERROR(MOD(9*MID(D26,1,1)+7*MID(D26,2,1)+3*MID(D26,3,1)+MID(D26,4,1)+9*MID(D26,5,1)+7*MID(D26,6,1)+3*MID(D26,7,1)+MID(D26,8,1)+9*MID(D26,9,1)+7*MID(D26,10,1),10),10)</f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 x14ac:dyDescent="0.2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>ROUND(IF(F27&gt;=2600,2600*$D$8,F27*$D$8),2)</f>
        <v>0</v>
      </c>
      <c r="I27" s="67">
        <f>ROUND(IF(F27&gt;=2600,2600,F27)*(13.71%+(1-13.71%)*9%)*G27*$D$8,2)</f>
        <v>0</v>
      </c>
      <c r="J27" s="67">
        <f>ROUND(IF(F27&gt;=2600,2600,F27)*($F$5%+9.76%+6.5%)*G27*$D$8,2)</f>
        <v>0</v>
      </c>
      <c r="K27" s="67">
        <f t="shared" si="0"/>
        <v>0</v>
      </c>
      <c r="L27" s="67">
        <f>K27*$F$6</f>
        <v>0</v>
      </c>
      <c r="M27" s="22"/>
      <c r="N27" s="11"/>
      <c r="O27" s="12"/>
      <c r="P27" s="12"/>
      <c r="Q27" s="12"/>
      <c r="R27" s="12"/>
      <c r="S27" s="12"/>
      <c r="T27" s="12"/>
      <c r="U27" s="12">
        <f>IFERROR(MOD(9*MID(D27,1,1)+7*MID(D27,2,1)+3*MID(D27,3,1)+MID(D27,4,1)+9*MID(D27,5,1)+7*MID(D27,6,1)+3*MID(D27,7,1)+MID(D27,8,1)+9*MID(D27,9,1)+7*MID(D27,10,1),10),10)</f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 x14ac:dyDescent="0.2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>ROUND(IF(F28&gt;=2600,2600*$D$8,F28*$D$8),2)</f>
        <v>0</v>
      </c>
      <c r="I28" s="67">
        <f>ROUND(IF(F28&gt;=2600,2600,F28)*(13.71%+(1-13.71%)*9%)*G28*$D$8,2)</f>
        <v>0</v>
      </c>
      <c r="J28" s="67">
        <f>ROUND(IF(F28&gt;=2600,2600,F28)*($F$5%+9.76%+6.5%)*G28*$D$8,2)</f>
        <v>0</v>
      </c>
      <c r="K28" s="67">
        <f t="shared" si="0"/>
        <v>0</v>
      </c>
      <c r="L28" s="67">
        <f>K28*$F$6</f>
        <v>0</v>
      </c>
      <c r="M28" s="22"/>
      <c r="N28" s="11"/>
      <c r="O28" s="12"/>
      <c r="P28" s="12"/>
      <c r="Q28" s="12"/>
      <c r="R28" s="12"/>
      <c r="S28" s="12"/>
      <c r="T28" s="12"/>
      <c r="U28" s="12">
        <f>IFERROR(MOD(9*MID(D28,1,1)+7*MID(D28,2,1)+3*MID(D28,3,1)+MID(D28,4,1)+9*MID(D28,5,1)+7*MID(D28,6,1)+3*MID(D28,7,1)+MID(D28,8,1)+9*MID(D28,9,1)+7*MID(D28,10,1),10),10)</f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 x14ac:dyDescent="0.2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>ROUND(IF(F29&gt;=2600,2600*$D$8,F29*$D$8),2)</f>
        <v>0</v>
      </c>
      <c r="I29" s="67">
        <f>ROUND(IF(F29&gt;=2600,2600,F29)*(13.71%+(1-13.71%)*9%)*G29*$D$8,2)</f>
        <v>0</v>
      </c>
      <c r="J29" s="67">
        <f>ROUND(IF(F29&gt;=2600,2600,F29)*($F$5%+9.76%+6.5%)*G29*$D$8,2)</f>
        <v>0</v>
      </c>
      <c r="K29" s="67">
        <f t="shared" si="0"/>
        <v>0</v>
      </c>
      <c r="L29" s="67">
        <f>K29*$F$6</f>
        <v>0</v>
      </c>
      <c r="M29" s="22"/>
      <c r="N29" s="11"/>
      <c r="O29" s="12"/>
      <c r="P29" s="12"/>
      <c r="Q29" s="12"/>
      <c r="R29" s="12"/>
      <c r="S29" s="12"/>
      <c r="T29" s="12"/>
      <c r="U29" s="12">
        <f>IFERROR(MOD(9*MID(D29,1,1)+7*MID(D29,2,1)+3*MID(D29,3,1)+MID(D29,4,1)+9*MID(D29,5,1)+7*MID(D29,6,1)+3*MID(D29,7,1)+MID(D29,8,1)+9*MID(D29,9,1)+7*MID(D29,10,1),10),10)</f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 x14ac:dyDescent="0.2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>ROUND(IF(F30&gt;=2600,2600*$D$8,F30*$D$8),2)</f>
        <v>0</v>
      </c>
      <c r="I30" s="67">
        <f>ROUND(IF(F30&gt;=2600,2600,F30)*(13.71%+(1-13.71%)*9%)*G30*$D$8,2)</f>
        <v>0</v>
      </c>
      <c r="J30" s="67">
        <f>ROUND(IF(F30&gt;=2600,2600,F30)*($F$5%+9.76%+6.5%)*G30*$D$8,2)</f>
        <v>0</v>
      </c>
      <c r="K30" s="67">
        <f t="shared" si="0"/>
        <v>0</v>
      </c>
      <c r="L30" s="67">
        <f>K30*$F$6</f>
        <v>0</v>
      </c>
      <c r="M30" s="22"/>
      <c r="N30" s="11"/>
      <c r="O30" s="12"/>
      <c r="P30" s="12"/>
      <c r="Q30" s="12"/>
      <c r="R30" s="12"/>
      <c r="S30" s="12"/>
      <c r="T30" s="12"/>
      <c r="U30" s="12">
        <f>IFERROR(MOD(9*MID(D30,1,1)+7*MID(D30,2,1)+3*MID(D30,3,1)+MID(D30,4,1)+9*MID(D30,5,1)+7*MID(D30,6,1)+3*MID(D30,7,1)+MID(D30,8,1)+9*MID(D30,9,1)+7*MID(D30,10,1),10),10)</f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 x14ac:dyDescent="0.2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>ROUND(IF(F31&gt;=2600,2600*$D$8,F31*$D$8),2)</f>
        <v>0</v>
      </c>
      <c r="I31" s="67">
        <f>ROUND(IF(F31&gt;=2600,2600,F31)*(13.71%+(1-13.71%)*9%)*G31*$D$8,2)</f>
        <v>0</v>
      </c>
      <c r="J31" s="67">
        <f>ROUND(IF(F31&gt;=2600,2600,F31)*($F$5%+9.76%+6.5%)*G31*$D$8,2)</f>
        <v>0</v>
      </c>
      <c r="K31" s="67">
        <f t="shared" si="0"/>
        <v>0</v>
      </c>
      <c r="L31" s="67">
        <f>K31*$F$6</f>
        <v>0</v>
      </c>
      <c r="M31" s="22"/>
      <c r="N31" s="11"/>
      <c r="O31" s="12"/>
      <c r="P31" s="12"/>
      <c r="Q31" s="12"/>
      <c r="R31" s="12"/>
      <c r="S31" s="12"/>
      <c r="T31" s="12"/>
      <c r="U31" s="12">
        <f>IFERROR(MOD(9*MID(D31,1,1)+7*MID(D31,2,1)+3*MID(D31,3,1)+MID(D31,4,1)+9*MID(D31,5,1)+7*MID(D31,6,1)+3*MID(D31,7,1)+MID(D31,8,1)+9*MID(D31,9,1)+7*MID(D31,10,1),10),10)</f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 x14ac:dyDescent="0.2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>ROUND(IF(F32&gt;=2600,2600*$D$8,F32*$D$8),2)</f>
        <v>0</v>
      </c>
      <c r="I32" s="67">
        <f>ROUND(IF(F32&gt;=2600,2600,F32)*(13.71%+(1-13.71%)*9%)*G32*$D$8,2)</f>
        <v>0</v>
      </c>
      <c r="J32" s="67">
        <f>ROUND(IF(F32&gt;=2600,2600,F32)*($F$5%+9.76%+6.5%)*G32*$D$8,2)</f>
        <v>0</v>
      </c>
      <c r="K32" s="67">
        <f t="shared" si="0"/>
        <v>0</v>
      </c>
      <c r="L32" s="67">
        <f>K32*$F$6</f>
        <v>0</v>
      </c>
      <c r="M32" s="22"/>
      <c r="N32" s="11"/>
      <c r="O32" s="12"/>
      <c r="P32" s="12"/>
      <c r="Q32" s="12"/>
      <c r="R32" s="12"/>
      <c r="S32" s="12"/>
      <c r="T32" s="12"/>
      <c r="U32" s="12">
        <f>IFERROR(MOD(9*MID(D32,1,1)+7*MID(D32,2,1)+3*MID(D32,3,1)+MID(D32,4,1)+9*MID(D32,5,1)+7*MID(D32,6,1)+3*MID(D32,7,1)+MID(D32,8,1)+9*MID(D32,9,1)+7*MID(D32,10,1),10),10)</f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 x14ac:dyDescent="0.2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>ROUND(IF(F33&gt;=2600,2600*$D$8,F33*$D$8),2)</f>
        <v>0</v>
      </c>
      <c r="I33" s="67">
        <f>ROUND(IF(F33&gt;=2600,2600,F33)*(13.71%+(1-13.71%)*9%)*G33*$D$8,2)</f>
        <v>0</v>
      </c>
      <c r="J33" s="67">
        <f>ROUND(IF(F33&gt;=2600,2600,F33)*($F$5%+9.76%+6.5%)*G33*$D$8,2)</f>
        <v>0</v>
      </c>
      <c r="K33" s="67">
        <f t="shared" si="0"/>
        <v>0</v>
      </c>
      <c r="L33" s="67">
        <f>K33*$F$6</f>
        <v>0</v>
      </c>
      <c r="M33" s="22"/>
      <c r="N33" s="11"/>
      <c r="O33" s="12"/>
      <c r="P33" s="12"/>
      <c r="Q33" s="12"/>
      <c r="R33" s="12"/>
      <c r="S33" s="12"/>
      <c r="T33" s="12"/>
      <c r="U33" s="12">
        <f>IFERROR(MOD(9*MID(D33,1,1)+7*MID(D33,2,1)+3*MID(D33,3,1)+MID(D33,4,1)+9*MID(D33,5,1)+7*MID(D33,6,1)+3*MID(D33,7,1)+MID(D33,8,1)+9*MID(D33,9,1)+7*MID(D33,10,1),10),10)</f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 x14ac:dyDescent="0.2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>ROUND(IF(F34&gt;=2600,2600*$D$8,F34*$D$8),2)</f>
        <v>0</v>
      </c>
      <c r="I34" s="67">
        <f>ROUND(IF(F34&gt;=2600,2600,F34)*(13.71%+(1-13.71%)*9%)*G34*$D$8,2)</f>
        <v>0</v>
      </c>
      <c r="J34" s="67">
        <f>ROUND(IF(F34&gt;=2600,2600,F34)*($F$5%+9.76%+6.5%)*G34*$D$8,2)</f>
        <v>0</v>
      </c>
      <c r="K34" s="67">
        <f t="shared" si="0"/>
        <v>0</v>
      </c>
      <c r="L34" s="67">
        <f>K34*$F$6</f>
        <v>0</v>
      </c>
      <c r="M34" s="22"/>
      <c r="N34" s="11"/>
      <c r="O34" s="12"/>
      <c r="P34" s="12"/>
      <c r="Q34" s="12"/>
      <c r="R34" s="12"/>
      <c r="S34" s="12"/>
      <c r="T34" s="12"/>
      <c r="U34" s="12">
        <f>IFERROR(MOD(9*MID(D34,1,1)+7*MID(D34,2,1)+3*MID(D34,3,1)+MID(D34,4,1)+9*MID(D34,5,1)+7*MID(D34,6,1)+3*MID(D34,7,1)+MID(D34,8,1)+9*MID(D34,9,1)+7*MID(D34,10,1),10),10)</f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 x14ac:dyDescent="0.2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>ROUND(IF(F35&gt;=2600,2600*$D$8,F35*$D$8),2)</f>
        <v>0</v>
      </c>
      <c r="I35" s="67">
        <f>ROUND(IF(F35&gt;=2600,2600,F35)*(13.71%+(1-13.71%)*9%)*G35*$D$8,2)</f>
        <v>0</v>
      </c>
      <c r="J35" s="67">
        <f>ROUND(IF(F35&gt;=2600,2600,F35)*($F$5%+9.76%+6.5%)*G35*$D$8,2)</f>
        <v>0</v>
      </c>
      <c r="K35" s="67">
        <f t="shared" si="0"/>
        <v>0</v>
      </c>
      <c r="L35" s="67">
        <f>K35*$F$6</f>
        <v>0</v>
      </c>
      <c r="M35" s="22"/>
      <c r="N35" s="11"/>
      <c r="O35" s="12"/>
      <c r="P35" s="12"/>
      <c r="Q35" s="12"/>
      <c r="R35" s="12"/>
      <c r="S35" s="12"/>
      <c r="T35" s="12"/>
      <c r="U35" s="12">
        <f>IFERROR(MOD(9*MID(D35,1,1)+7*MID(D35,2,1)+3*MID(D35,3,1)+MID(D35,4,1)+9*MID(D35,5,1)+7*MID(D35,6,1)+3*MID(D35,7,1)+MID(D35,8,1)+9*MID(D35,9,1)+7*MID(D35,10,1),10),10)</f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 x14ac:dyDescent="0.2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>ROUND(IF(F36&gt;=2600,2600*$D$8,F36*$D$8),2)</f>
        <v>0</v>
      </c>
      <c r="I36" s="67">
        <f>ROUND(IF(F36&gt;=2600,2600,F36)*(13.71%+(1-13.71%)*9%)*G36*$D$8,2)</f>
        <v>0</v>
      </c>
      <c r="J36" s="67">
        <f>ROUND(IF(F36&gt;=2600,2600,F36)*($F$5%+9.76%+6.5%)*G36*$D$8,2)</f>
        <v>0</v>
      </c>
      <c r="K36" s="67">
        <f t="shared" si="0"/>
        <v>0</v>
      </c>
      <c r="L36" s="67">
        <f>K36*$F$6</f>
        <v>0</v>
      </c>
      <c r="M36" s="22"/>
      <c r="N36" s="11"/>
      <c r="O36" s="12"/>
      <c r="P36" s="12"/>
      <c r="Q36" s="12"/>
      <c r="R36" s="12"/>
      <c r="S36" s="12"/>
      <c r="T36" s="12"/>
      <c r="U36" s="12">
        <f>IFERROR(MOD(9*MID(D36,1,1)+7*MID(D36,2,1)+3*MID(D36,3,1)+MID(D36,4,1)+9*MID(D36,5,1)+7*MID(D36,6,1)+3*MID(D36,7,1)+MID(D36,8,1)+9*MID(D36,9,1)+7*MID(D36,10,1),10),10)</f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 x14ac:dyDescent="0.25">
      <c r="A37" s="49">
        <v>24</v>
      </c>
      <c r="B37" s="40"/>
      <c r="C37" s="40"/>
      <c r="D37" s="36"/>
      <c r="E37" s="37"/>
      <c r="F37" s="38">
        <v>0</v>
      </c>
      <c r="G37" s="39">
        <v>1</v>
      </c>
      <c r="H37" s="64">
        <f>ROUND(IF(F37&gt;=2600,2600*$D$8,F37*$D$8),2)</f>
        <v>0</v>
      </c>
      <c r="I37" s="67">
        <f>ROUND(IF(F37&gt;=2600,2600,F37)*(13.71%+(1-13.71%)*9%)*G37*$D$8,2)</f>
        <v>0</v>
      </c>
      <c r="J37" s="67">
        <f>ROUND(IF(F37&gt;=2600,2600,F37)*($F$5%+9.76%+6.5%)*G37*$D$8,2)</f>
        <v>0</v>
      </c>
      <c r="K37" s="67">
        <f t="shared" si="0"/>
        <v>0</v>
      </c>
      <c r="L37" s="67">
        <f>K37*$F$6</f>
        <v>0</v>
      </c>
      <c r="M37" s="22"/>
      <c r="N37" s="11"/>
      <c r="O37" s="12"/>
      <c r="P37" s="12"/>
      <c r="Q37" s="12"/>
      <c r="R37" s="12"/>
      <c r="S37" s="12"/>
      <c r="T37" s="12"/>
      <c r="U37" s="12">
        <f>IFERROR(MOD(9*MID(D37,1,1)+7*MID(D37,2,1)+3*MID(D37,3,1)+MID(D37,4,1)+9*MID(D37,5,1)+7*MID(D37,6,1)+3*MID(D37,7,1)+MID(D37,8,1)+9*MID(D37,9,1)+7*MID(D37,10,1),10),10)</f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 x14ac:dyDescent="0.25">
      <c r="A38" s="49">
        <v>25</v>
      </c>
      <c r="B38" s="40"/>
      <c r="C38" s="40"/>
      <c r="D38" s="36"/>
      <c r="E38" s="37"/>
      <c r="F38" s="38">
        <v>0</v>
      </c>
      <c r="G38" s="39">
        <v>1</v>
      </c>
      <c r="H38" s="64">
        <f>ROUND(IF(F38&gt;=2600,2600*$D$8,F38*$D$8),2)</f>
        <v>0</v>
      </c>
      <c r="I38" s="67">
        <f>ROUND(IF(F38&gt;=2600,2600,F38)*(13.71%+(1-13.71%)*9%)*G38*$D$8,2)</f>
        <v>0</v>
      </c>
      <c r="J38" s="67">
        <f>ROUND(IF(F38&gt;=2600,2600,F38)*($F$5%+9.76%+6.5%)*G38*$D$8,2)</f>
        <v>0</v>
      </c>
      <c r="K38" s="67">
        <f t="shared" si="0"/>
        <v>0</v>
      </c>
      <c r="L38" s="67">
        <f>K38*$F$6</f>
        <v>0</v>
      </c>
      <c r="N38" s="11"/>
      <c r="O38" s="12"/>
      <c r="P38" s="12"/>
      <c r="Q38" s="12"/>
      <c r="R38" s="12"/>
      <c r="S38" s="12"/>
      <c r="T38" s="12"/>
      <c r="U38" s="12">
        <f>IFERROR(MOD(9*MID(D38,1,1)+7*MID(D38,2,1)+3*MID(D38,3,1)+MID(D38,4,1)+9*MID(D38,5,1)+7*MID(D38,6,1)+3*MID(D38,7,1)+MID(D38,8,1)+9*MID(D38,9,1)+7*MID(D38,10,1),10),10)</f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 x14ac:dyDescent="0.25">
      <c r="A39" s="49">
        <v>26</v>
      </c>
      <c r="B39" s="40"/>
      <c r="C39" s="40"/>
      <c r="D39" s="36"/>
      <c r="E39" s="37"/>
      <c r="F39" s="38">
        <v>0</v>
      </c>
      <c r="G39" s="39">
        <v>1</v>
      </c>
      <c r="H39" s="64">
        <f>ROUND(IF(F39&gt;=2600,2600*$D$8,F39*$D$8),2)</f>
        <v>0</v>
      </c>
      <c r="I39" s="67">
        <f>ROUND(IF(F39&gt;=2600,2600,F39)*(13.71%+(1-13.71%)*9%)*G39*$D$8,2)</f>
        <v>0</v>
      </c>
      <c r="J39" s="67">
        <f>ROUND(IF(F39&gt;=2600,2600,F39)*($F$5%+9.76%+6.5%)*G39*$D$8,2)</f>
        <v>0</v>
      </c>
      <c r="K39" s="67">
        <f t="shared" si="0"/>
        <v>0</v>
      </c>
      <c r="L39" s="67">
        <f>K39*$F$6</f>
        <v>0</v>
      </c>
      <c r="N39" s="6"/>
      <c r="O39" s="12"/>
      <c r="P39" s="12"/>
      <c r="Q39" s="12"/>
      <c r="R39" s="12"/>
      <c r="S39" s="12"/>
      <c r="T39" s="12"/>
      <c r="U39" s="12">
        <f>IFERROR(MOD(9*MID(D39,1,1)+7*MID(D39,2,1)+3*MID(D39,3,1)+MID(D39,4,1)+9*MID(D39,5,1)+7*MID(D39,6,1)+3*MID(D39,7,1)+MID(D39,8,1)+9*MID(D39,9,1)+7*MID(D39,10,1),10),10)</f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 x14ac:dyDescent="0.25">
      <c r="A40" s="49">
        <v>27</v>
      </c>
      <c r="B40" s="40"/>
      <c r="C40" s="40"/>
      <c r="D40" s="36"/>
      <c r="E40" s="37"/>
      <c r="F40" s="38">
        <v>0</v>
      </c>
      <c r="G40" s="39">
        <v>1</v>
      </c>
      <c r="H40" s="64">
        <f>ROUND(IF(F40&gt;=2600,2600*$D$8,F40*$D$8),2)</f>
        <v>0</v>
      </c>
      <c r="I40" s="67">
        <f>ROUND(IF(F40&gt;=2600,2600,F40)*(13.71%+(1-13.71%)*9%)*G40*$D$8,2)</f>
        <v>0</v>
      </c>
      <c r="J40" s="67">
        <f>ROUND(IF(F40&gt;=2600,2600,F40)*($F$5%+9.76%+6.5%)*G40*$D$8,2)</f>
        <v>0</v>
      </c>
      <c r="K40" s="67">
        <f t="shared" si="0"/>
        <v>0</v>
      </c>
      <c r="L40" s="67">
        <f>K40*$F$6</f>
        <v>0</v>
      </c>
      <c r="N40" s="6"/>
      <c r="O40" s="12"/>
      <c r="P40" s="12"/>
      <c r="Q40" s="12"/>
      <c r="R40" s="12"/>
      <c r="S40" s="12"/>
      <c r="T40" s="12"/>
      <c r="U40" s="12">
        <f>IFERROR(MOD(9*MID(D40,1,1)+7*MID(D40,2,1)+3*MID(D40,3,1)+MID(D40,4,1)+9*MID(D40,5,1)+7*MID(D40,6,1)+3*MID(D40,7,1)+MID(D40,8,1)+9*MID(D40,9,1)+7*MID(D40,10,1),10),10)</f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 x14ac:dyDescent="0.25">
      <c r="A41" s="49">
        <v>28</v>
      </c>
      <c r="B41" s="40"/>
      <c r="C41" s="40"/>
      <c r="D41" s="36"/>
      <c r="E41" s="37"/>
      <c r="F41" s="38">
        <v>0</v>
      </c>
      <c r="G41" s="39">
        <v>1</v>
      </c>
      <c r="H41" s="64">
        <f>ROUND(IF(F41&gt;=2600,2600*$D$8,F41*$D$8),2)</f>
        <v>0</v>
      </c>
      <c r="I41" s="67">
        <f>ROUND(IF(F41&gt;=2600,2600,F41)*(13.71%+(1-13.71%)*9%)*G41*$D$8,2)</f>
        <v>0</v>
      </c>
      <c r="J41" s="67">
        <f>ROUND(IF(F41&gt;=2600,2600,F41)*($F$5%+9.76%+6.5%)*G41*$D$8,2)</f>
        <v>0</v>
      </c>
      <c r="K41" s="67">
        <f t="shared" si="0"/>
        <v>0</v>
      </c>
      <c r="L41" s="67">
        <f>K41*$F$6</f>
        <v>0</v>
      </c>
      <c r="N41" s="6"/>
      <c r="O41" s="12"/>
      <c r="P41" s="12"/>
      <c r="Q41" s="12"/>
      <c r="R41" s="12"/>
      <c r="S41" s="12"/>
      <c r="T41" s="12"/>
      <c r="U41" s="12">
        <f>IFERROR(MOD(9*MID(D41,1,1)+7*MID(D41,2,1)+3*MID(D41,3,1)+MID(D41,4,1)+9*MID(D41,5,1)+7*MID(D41,6,1)+3*MID(D41,7,1)+MID(D41,8,1)+9*MID(D41,9,1)+7*MID(D41,10,1),10),10)</f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 x14ac:dyDescent="0.25">
      <c r="A42" s="49">
        <v>29</v>
      </c>
      <c r="B42" s="40"/>
      <c r="C42" s="40"/>
      <c r="D42" s="36"/>
      <c r="E42" s="37"/>
      <c r="F42" s="38">
        <v>0</v>
      </c>
      <c r="G42" s="39">
        <v>1</v>
      </c>
      <c r="H42" s="64">
        <f>ROUND(IF(F42&gt;=2600,2600*$D$8,F42*$D$8),2)</f>
        <v>0</v>
      </c>
      <c r="I42" s="67">
        <f>ROUND(IF(F42&gt;=2600,2600,F42)*(13.71%+(1-13.71%)*9%)*G42*$D$8,2)</f>
        <v>0</v>
      </c>
      <c r="J42" s="67">
        <f>ROUND(IF(F42&gt;=2600,2600,F42)*($F$5%+9.76%+6.5%)*G42*$D$8,2)</f>
        <v>0</v>
      </c>
      <c r="K42" s="67">
        <f t="shared" si="0"/>
        <v>0</v>
      </c>
      <c r="L42" s="67">
        <f>K42*$F$6</f>
        <v>0</v>
      </c>
      <c r="N42" s="6"/>
      <c r="O42" s="12"/>
      <c r="P42" s="12"/>
      <c r="Q42" s="12"/>
      <c r="R42" s="12"/>
      <c r="S42" s="12"/>
      <c r="T42" s="12"/>
      <c r="U42" s="12">
        <f>IFERROR(MOD(9*MID(D42,1,1)+7*MID(D42,2,1)+3*MID(D42,3,1)+MID(D42,4,1)+9*MID(D42,5,1)+7*MID(D42,6,1)+3*MID(D42,7,1)+MID(D42,8,1)+9*MID(D42,9,1)+7*MID(D42,10,1),10),10)</f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 x14ac:dyDescent="0.25">
      <c r="A43" s="49">
        <v>30</v>
      </c>
      <c r="B43" s="40"/>
      <c r="C43" s="40"/>
      <c r="D43" s="36"/>
      <c r="E43" s="37"/>
      <c r="F43" s="38">
        <v>0</v>
      </c>
      <c r="G43" s="39">
        <v>1</v>
      </c>
      <c r="H43" s="64">
        <f>ROUND(IF(F43&gt;=2600,2600*$D$8,F43*$D$8),2)</f>
        <v>0</v>
      </c>
      <c r="I43" s="67">
        <f>ROUND(IF(F43&gt;=2600,2600,F43)*(13.71%+(1-13.71%)*9%)*G43*$D$8,2)</f>
        <v>0</v>
      </c>
      <c r="J43" s="67">
        <f>ROUND(IF(F43&gt;=2600,2600,F43)*($F$5%+9.76%+6.5%)*G43*$D$8,2)</f>
        <v>0</v>
      </c>
      <c r="K43" s="67">
        <f t="shared" si="0"/>
        <v>0</v>
      </c>
      <c r="L43" s="67">
        <f>K43*$F$6</f>
        <v>0</v>
      </c>
      <c r="N43" s="6"/>
      <c r="O43" s="12"/>
      <c r="P43" s="12"/>
      <c r="Q43" s="12"/>
      <c r="R43" s="12"/>
      <c r="S43" s="12"/>
      <c r="T43" s="12"/>
      <c r="U43" s="12">
        <f>IFERROR(MOD(9*MID(D43,1,1)+7*MID(D43,2,1)+3*MID(D43,3,1)+MID(D43,4,1)+9*MID(D43,5,1)+7*MID(D43,6,1)+3*MID(D43,7,1)+MID(D43,8,1)+9*MID(D43,9,1)+7*MID(D43,10,1),10),10)</f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 x14ac:dyDescent="0.25">
      <c r="A44" s="49">
        <v>31</v>
      </c>
      <c r="B44" s="40"/>
      <c r="C44" s="40"/>
      <c r="D44" s="36"/>
      <c r="E44" s="37"/>
      <c r="F44" s="38">
        <v>0</v>
      </c>
      <c r="G44" s="39">
        <v>1</v>
      </c>
      <c r="H44" s="64">
        <f>ROUND(IF(F44&gt;=2600,2600*$D$8,F44*$D$8),2)</f>
        <v>0</v>
      </c>
      <c r="I44" s="67">
        <f>ROUND(IF(F44&gt;=2600,2600,F44)*(13.71%+(1-13.71%)*9%)*G44*$D$8,2)</f>
        <v>0</v>
      </c>
      <c r="J44" s="67">
        <f>ROUND(IF(F44&gt;=2600,2600,F44)*($F$5%+9.76%+6.5%)*G44*$D$8,2)</f>
        <v>0</v>
      </c>
      <c r="K44" s="67">
        <f t="shared" si="0"/>
        <v>0</v>
      </c>
      <c r="L44" s="67">
        <f>K44*$F$6</f>
        <v>0</v>
      </c>
      <c r="N44" s="6"/>
      <c r="O44" s="12"/>
      <c r="P44" s="12"/>
      <c r="Q44" s="12"/>
      <c r="R44" s="12"/>
      <c r="S44" s="12"/>
      <c r="T44" s="12"/>
      <c r="U44" s="12">
        <f>IFERROR(MOD(9*MID(D44,1,1)+7*MID(D44,2,1)+3*MID(D44,3,1)+MID(D44,4,1)+9*MID(D44,5,1)+7*MID(D44,6,1)+3*MID(D44,7,1)+MID(D44,8,1)+9*MID(D44,9,1)+7*MID(D44,10,1),10),10)</f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 x14ac:dyDescent="0.25">
      <c r="A45" s="49">
        <v>32</v>
      </c>
      <c r="B45" s="40"/>
      <c r="C45" s="40"/>
      <c r="D45" s="36"/>
      <c r="E45" s="37"/>
      <c r="F45" s="38">
        <v>0</v>
      </c>
      <c r="G45" s="39">
        <v>1</v>
      </c>
      <c r="H45" s="64">
        <f>ROUND(IF(F45&gt;=2600,2600*$D$8,F45*$D$8),2)</f>
        <v>0</v>
      </c>
      <c r="I45" s="67">
        <f>ROUND(IF(F45&gt;=2600,2600,F45)*(13.71%+(1-13.71%)*9%)*G45*$D$8,2)</f>
        <v>0</v>
      </c>
      <c r="J45" s="67">
        <f>ROUND(IF(F45&gt;=2600,2600,F45)*($F$5%+9.76%+6.5%)*G45*$D$8,2)</f>
        <v>0</v>
      </c>
      <c r="K45" s="67">
        <f t="shared" si="0"/>
        <v>0</v>
      </c>
      <c r="L45" s="67">
        <f>K45*$F$6</f>
        <v>0</v>
      </c>
      <c r="N45" s="6"/>
      <c r="O45" s="12"/>
      <c r="P45" s="12"/>
      <c r="Q45" s="12"/>
      <c r="R45" s="12"/>
      <c r="S45" s="12"/>
      <c r="T45" s="12"/>
      <c r="U45" s="12">
        <f>IFERROR(MOD(9*MID(D45,1,1)+7*MID(D45,2,1)+3*MID(D45,3,1)+MID(D45,4,1)+9*MID(D45,5,1)+7*MID(D45,6,1)+3*MID(D45,7,1)+MID(D45,8,1)+9*MID(D45,9,1)+7*MID(D45,10,1),10),10)</f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 x14ac:dyDescent="0.25">
      <c r="A46" s="49">
        <v>33</v>
      </c>
      <c r="B46" s="40"/>
      <c r="C46" s="40"/>
      <c r="D46" s="36"/>
      <c r="E46" s="37"/>
      <c r="F46" s="38">
        <v>0</v>
      </c>
      <c r="G46" s="39">
        <v>1</v>
      </c>
      <c r="H46" s="64">
        <f>ROUND(IF(F46&gt;=2600,2600*$D$8,F46*$D$8),2)</f>
        <v>0</v>
      </c>
      <c r="I46" s="67">
        <f>ROUND(IF(F46&gt;=2600,2600,F46)*(13.71%+(1-13.71%)*9%)*G46*$D$8,2)</f>
        <v>0</v>
      </c>
      <c r="J46" s="67">
        <f>ROUND(IF(F46&gt;=2600,2600,F46)*($F$5%+9.76%+6.5%)*G46*$D$8,2)</f>
        <v>0</v>
      </c>
      <c r="K46" s="67">
        <f t="shared" si="0"/>
        <v>0</v>
      </c>
      <c r="L46" s="67">
        <f>K46*$F$6</f>
        <v>0</v>
      </c>
      <c r="N46" s="6"/>
      <c r="O46" s="12"/>
      <c r="P46" s="12"/>
      <c r="Q46" s="12"/>
      <c r="R46" s="12"/>
      <c r="S46" s="12"/>
      <c r="T46" s="12"/>
      <c r="U46" s="12">
        <f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 x14ac:dyDescent="0.25">
      <c r="A47" s="49">
        <v>34</v>
      </c>
      <c r="B47" s="40"/>
      <c r="C47" s="40"/>
      <c r="D47" s="36"/>
      <c r="E47" s="37"/>
      <c r="F47" s="38">
        <v>0</v>
      </c>
      <c r="G47" s="39">
        <v>1</v>
      </c>
      <c r="H47" s="64">
        <f>ROUND(IF(F47&gt;=2600,2600*$D$8,F47*$D$8),2)</f>
        <v>0</v>
      </c>
      <c r="I47" s="67">
        <f>ROUND(IF(F47&gt;=2600,2600,F47)*(13.71%+(1-13.71%)*9%)*G47*$D$8,2)</f>
        <v>0</v>
      </c>
      <c r="J47" s="67">
        <f>ROUND(IF(F47&gt;=2600,2600,F47)*($F$5%+9.76%+6.5%)*G47*$D$8,2)</f>
        <v>0</v>
      </c>
      <c r="K47" s="67">
        <f t="shared" si="0"/>
        <v>0</v>
      </c>
      <c r="L47" s="67">
        <f>K47*$F$6</f>
        <v>0</v>
      </c>
      <c r="N47" s="6"/>
      <c r="O47" s="12"/>
      <c r="P47" s="12"/>
      <c r="Q47" s="12"/>
      <c r="R47" s="12"/>
      <c r="S47" s="12"/>
      <c r="T47" s="12"/>
      <c r="U47" s="12">
        <f>IFERROR(MOD(9*MID(D47,1,1)+7*MID(D47,2,1)+3*MID(D47,3,1)+MID(D47,4,1)+9*MID(D47,5,1)+7*MID(D47,6,1)+3*MID(D47,7,1)+MID(D47,8,1)+9*MID(D47,9,1)+7*MID(D47,10,1),10),10)</f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 x14ac:dyDescent="0.25">
      <c r="A48" s="49">
        <v>35</v>
      </c>
      <c r="B48" s="40"/>
      <c r="C48" s="40"/>
      <c r="D48" s="36"/>
      <c r="E48" s="37"/>
      <c r="F48" s="38">
        <v>0</v>
      </c>
      <c r="G48" s="39">
        <v>1</v>
      </c>
      <c r="H48" s="64">
        <f>ROUND(IF(F48&gt;=2600,2600*$D$8,F48*$D$8),2)</f>
        <v>0</v>
      </c>
      <c r="I48" s="67">
        <f>ROUND(IF(F48&gt;=2600,2600,F48)*(13.71%+(1-13.71%)*9%)*G48*$D$8,2)</f>
        <v>0</v>
      </c>
      <c r="J48" s="67">
        <f>ROUND(IF(F48&gt;=2600,2600,F48)*($F$5%+9.76%+6.5%)*G48*$D$8,2)</f>
        <v>0</v>
      </c>
      <c r="K48" s="67">
        <f t="shared" si="0"/>
        <v>0</v>
      </c>
      <c r="L48" s="67">
        <f>K48*$F$6</f>
        <v>0</v>
      </c>
      <c r="N48" s="6"/>
      <c r="O48" s="12"/>
      <c r="P48" s="12"/>
      <c r="Q48" s="12"/>
      <c r="R48" s="12"/>
      <c r="S48" s="12"/>
      <c r="T48" s="12"/>
      <c r="U48" s="12">
        <f>IFERROR(MOD(9*MID(D48,1,1)+7*MID(D48,2,1)+3*MID(D48,3,1)+MID(D48,4,1)+9*MID(D48,5,1)+7*MID(D48,6,1)+3*MID(D48,7,1)+MID(D48,8,1)+9*MID(D48,9,1)+7*MID(D48,10,1),10),10)</f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 x14ac:dyDescent="0.25">
      <c r="A49" s="49">
        <v>36</v>
      </c>
      <c r="B49" s="40"/>
      <c r="C49" s="40"/>
      <c r="D49" s="36"/>
      <c r="E49" s="37"/>
      <c r="F49" s="38">
        <v>0</v>
      </c>
      <c r="G49" s="39">
        <v>1</v>
      </c>
      <c r="H49" s="64">
        <f>ROUND(IF(F49&gt;=2600,2600*$D$8,F49*$D$8),2)</f>
        <v>0</v>
      </c>
      <c r="I49" s="67">
        <f>ROUND(IF(F49&gt;=2600,2600,F49)*(13.71%+(1-13.71%)*9%)*G49*$D$8,2)</f>
        <v>0</v>
      </c>
      <c r="J49" s="67">
        <f>ROUND(IF(F49&gt;=2600,2600,F49)*($F$5%+9.76%+6.5%)*G49*$D$8,2)</f>
        <v>0</v>
      </c>
      <c r="K49" s="67">
        <f t="shared" si="0"/>
        <v>0</v>
      </c>
      <c r="L49" s="67">
        <f>K49*$F$6</f>
        <v>0</v>
      </c>
      <c r="N49" s="6"/>
      <c r="O49" s="12"/>
      <c r="P49" s="12"/>
      <c r="Q49" s="12"/>
      <c r="R49" s="12"/>
      <c r="S49" s="12"/>
      <c r="T49" s="12"/>
      <c r="U49" s="12">
        <f>IFERROR(MOD(9*MID(D49,1,1)+7*MID(D49,2,1)+3*MID(D49,3,1)+MID(D49,4,1)+9*MID(D49,5,1)+7*MID(D49,6,1)+3*MID(D49,7,1)+MID(D49,8,1)+9*MID(D49,9,1)+7*MID(D49,10,1),10),10)</f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 x14ac:dyDescent="0.25">
      <c r="A50" s="49">
        <v>37</v>
      </c>
      <c r="B50" s="40"/>
      <c r="C50" s="40"/>
      <c r="D50" s="36"/>
      <c r="E50" s="37"/>
      <c r="F50" s="38">
        <v>0</v>
      </c>
      <c r="G50" s="39">
        <v>1</v>
      </c>
      <c r="H50" s="64">
        <f>ROUND(IF(F50&gt;=2600,2600*$D$8,F50*$D$8),2)</f>
        <v>0</v>
      </c>
      <c r="I50" s="67">
        <f>ROUND(IF(F50&gt;=2600,2600,F50)*(13.71%+(1-13.71%)*9%)*G50*$D$8,2)</f>
        <v>0</v>
      </c>
      <c r="J50" s="67">
        <f>ROUND(IF(F50&gt;=2600,2600,F50)*($F$5%+9.76%+6.5%)*G50*$D$8,2)</f>
        <v>0</v>
      </c>
      <c r="K50" s="67">
        <f t="shared" si="0"/>
        <v>0</v>
      </c>
      <c r="L50" s="67">
        <f>K50*$F$6</f>
        <v>0</v>
      </c>
      <c r="N50" s="6"/>
      <c r="O50" s="12"/>
      <c r="P50" s="12"/>
      <c r="Q50" s="12"/>
      <c r="R50" s="12"/>
      <c r="S50" s="12"/>
      <c r="T50" s="12"/>
      <c r="U50" s="12">
        <f>IFERROR(MOD(9*MID(D50,1,1)+7*MID(D50,2,1)+3*MID(D50,3,1)+MID(D50,4,1)+9*MID(D50,5,1)+7*MID(D50,6,1)+3*MID(D50,7,1)+MID(D50,8,1)+9*MID(D50,9,1)+7*MID(D50,10,1),10),10)</f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 x14ac:dyDescent="0.25">
      <c r="A51" s="49">
        <v>38</v>
      </c>
      <c r="B51" s="40"/>
      <c r="C51" s="40"/>
      <c r="D51" s="36"/>
      <c r="E51" s="37"/>
      <c r="F51" s="38">
        <v>0</v>
      </c>
      <c r="G51" s="39">
        <v>1</v>
      </c>
      <c r="H51" s="64">
        <f>ROUND(IF(F51&gt;=2600,2600*$D$8,F51*$D$8),2)</f>
        <v>0</v>
      </c>
      <c r="I51" s="67">
        <f>ROUND(IF(F51&gt;=2600,2600,F51)*(13.71%+(1-13.71%)*9%)*G51*$D$8,2)</f>
        <v>0</v>
      </c>
      <c r="J51" s="67">
        <f>ROUND(IF(F51&gt;=2600,2600,F51)*($F$5%+9.76%+6.5%)*G51*$D$8,2)</f>
        <v>0</v>
      </c>
      <c r="K51" s="67">
        <f t="shared" si="0"/>
        <v>0</v>
      </c>
      <c r="L51" s="67">
        <f>K51*$F$6</f>
        <v>0</v>
      </c>
      <c r="N51" s="6"/>
      <c r="O51" s="12"/>
      <c r="P51" s="12"/>
      <c r="Q51" s="12"/>
      <c r="R51" s="12"/>
      <c r="S51" s="12"/>
      <c r="T51" s="12"/>
      <c r="U51" s="12">
        <f>IFERROR(MOD(9*MID(D51,1,1)+7*MID(D51,2,1)+3*MID(D51,3,1)+MID(D51,4,1)+9*MID(D51,5,1)+7*MID(D51,6,1)+3*MID(D51,7,1)+MID(D51,8,1)+9*MID(D51,9,1)+7*MID(D51,10,1),10),10)</f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 x14ac:dyDescent="0.25">
      <c r="A52" s="49">
        <v>39</v>
      </c>
      <c r="B52" s="40"/>
      <c r="C52" s="40"/>
      <c r="D52" s="36"/>
      <c r="E52" s="37"/>
      <c r="F52" s="38">
        <v>0</v>
      </c>
      <c r="G52" s="39">
        <v>1</v>
      </c>
      <c r="H52" s="64">
        <f>ROUND(IF(F52&gt;=2600,2600*$D$8,F52*$D$8),2)</f>
        <v>0</v>
      </c>
      <c r="I52" s="67">
        <f>ROUND(IF(F52&gt;=2600,2600,F52)*(13.71%+(1-13.71%)*9%)*G52*$D$8,2)</f>
        <v>0</v>
      </c>
      <c r="J52" s="67">
        <f>ROUND(IF(F52&gt;=2600,2600,F52)*($F$5%+9.76%+6.5%)*G52*$D$8,2)</f>
        <v>0</v>
      </c>
      <c r="K52" s="67">
        <f t="shared" si="0"/>
        <v>0</v>
      </c>
      <c r="L52" s="67">
        <f>K52*$F$6</f>
        <v>0</v>
      </c>
      <c r="N52" s="6"/>
      <c r="O52" s="12"/>
      <c r="P52" s="12"/>
      <c r="Q52" s="12"/>
      <c r="R52" s="12"/>
      <c r="S52" s="12"/>
      <c r="T52" s="12"/>
      <c r="U52" s="12">
        <f>IFERROR(MOD(9*MID(D52,1,1)+7*MID(D52,2,1)+3*MID(D52,3,1)+MID(D52,4,1)+9*MID(D52,5,1)+7*MID(D52,6,1)+3*MID(D52,7,1)+MID(D52,8,1)+9*MID(D52,9,1)+7*MID(D52,10,1),10),10)</f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 x14ac:dyDescent="0.25">
      <c r="A53" s="49">
        <v>40</v>
      </c>
      <c r="B53" s="40"/>
      <c r="C53" s="40"/>
      <c r="D53" s="36"/>
      <c r="E53" s="37"/>
      <c r="F53" s="38">
        <v>0</v>
      </c>
      <c r="G53" s="39">
        <v>1</v>
      </c>
      <c r="H53" s="64">
        <f>ROUND(IF(F53&gt;=2600,2600*$D$8,F53*$D$8),2)</f>
        <v>0</v>
      </c>
      <c r="I53" s="67">
        <f>ROUND(IF(F53&gt;=2600,2600,F53)*(13.71%+(1-13.71%)*9%)*G53*$D$8,2)</f>
        <v>0</v>
      </c>
      <c r="J53" s="67">
        <f>ROUND(IF(F53&gt;=2600,2600,F53)*($F$5%+9.76%+6.5%)*G53*$D$8,2)</f>
        <v>0</v>
      </c>
      <c r="K53" s="67">
        <f t="shared" si="0"/>
        <v>0</v>
      </c>
      <c r="L53" s="67">
        <f>K53*$F$6</f>
        <v>0</v>
      </c>
      <c r="N53" s="6"/>
      <c r="O53" s="12"/>
      <c r="P53" s="12"/>
      <c r="Q53" s="12"/>
      <c r="R53" s="12"/>
      <c r="S53" s="12"/>
      <c r="T53" s="12"/>
      <c r="U53" s="12">
        <f>IFERROR(MOD(9*MID(D53,1,1)+7*MID(D53,2,1)+3*MID(D53,3,1)+MID(D53,4,1)+9*MID(D53,5,1)+7*MID(D53,6,1)+3*MID(D53,7,1)+MID(D53,8,1)+9*MID(D53,9,1)+7*MID(D53,10,1),10),10)</f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 x14ac:dyDescent="0.25">
      <c r="A54" s="49">
        <v>41</v>
      </c>
      <c r="B54" s="40"/>
      <c r="C54" s="40"/>
      <c r="D54" s="36"/>
      <c r="E54" s="37"/>
      <c r="F54" s="38">
        <v>0</v>
      </c>
      <c r="G54" s="39">
        <v>1</v>
      </c>
      <c r="H54" s="64">
        <f>ROUND(IF(F54&gt;=2600,2600*$D$8,F54*$D$8),2)</f>
        <v>0</v>
      </c>
      <c r="I54" s="67">
        <f>ROUND(IF(F54&gt;=2600,2600,F54)*(13.71%+(1-13.71%)*9%)*G54*$D$8,2)</f>
        <v>0</v>
      </c>
      <c r="J54" s="67">
        <f>ROUND(IF(F54&gt;=2600,2600,F54)*($F$5%+9.76%+6.5%)*G54*$D$8,2)</f>
        <v>0</v>
      </c>
      <c r="K54" s="67">
        <f t="shared" si="0"/>
        <v>0</v>
      </c>
      <c r="L54" s="67">
        <f>K54*$F$6</f>
        <v>0</v>
      </c>
      <c r="N54" s="6"/>
      <c r="O54" s="12"/>
      <c r="P54" s="12"/>
      <c r="Q54" s="12"/>
      <c r="R54" s="12"/>
      <c r="S54" s="12"/>
      <c r="T54" s="12"/>
      <c r="U54" s="12">
        <f>IFERROR(MOD(9*MID(D54,1,1)+7*MID(D54,2,1)+3*MID(D54,3,1)+MID(D54,4,1)+9*MID(D54,5,1)+7*MID(D54,6,1)+3*MID(D54,7,1)+MID(D54,8,1)+9*MID(D54,9,1)+7*MID(D54,10,1),10),10)</f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 x14ac:dyDescent="0.25">
      <c r="A55" s="49">
        <v>42</v>
      </c>
      <c r="B55" s="40"/>
      <c r="C55" s="40"/>
      <c r="D55" s="36"/>
      <c r="E55" s="37"/>
      <c r="F55" s="38">
        <v>0</v>
      </c>
      <c r="G55" s="39">
        <v>1</v>
      </c>
      <c r="H55" s="64">
        <f>ROUND(IF(F55&gt;=2600,2600*$D$8,F55*$D$8),2)</f>
        <v>0</v>
      </c>
      <c r="I55" s="67">
        <f>ROUND(IF(F55&gt;=2600,2600,F55)*(13.71%+(1-13.71%)*9%)*G55*$D$8,2)</f>
        <v>0</v>
      </c>
      <c r="J55" s="67">
        <f>ROUND(IF(F55&gt;=2600,2600,F55)*($F$5%+9.76%+6.5%)*G55*$D$8,2)</f>
        <v>0</v>
      </c>
      <c r="K55" s="67">
        <f t="shared" si="0"/>
        <v>0</v>
      </c>
      <c r="L55" s="67">
        <f>K55*$F$6</f>
        <v>0</v>
      </c>
      <c r="N55" s="6"/>
      <c r="O55" s="12"/>
      <c r="P55" s="12"/>
      <c r="Q55" s="12"/>
      <c r="R55" s="12"/>
      <c r="S55" s="12"/>
      <c r="T55" s="12"/>
      <c r="U55" s="12">
        <f>IFERROR(MOD(9*MID(D55,1,1)+7*MID(D55,2,1)+3*MID(D55,3,1)+MID(D55,4,1)+9*MID(D55,5,1)+7*MID(D55,6,1)+3*MID(D55,7,1)+MID(D55,8,1)+9*MID(D55,9,1)+7*MID(D55,10,1),10),10)</f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 x14ac:dyDescent="0.25">
      <c r="A56" s="49">
        <v>43</v>
      </c>
      <c r="B56" s="40"/>
      <c r="C56" s="40"/>
      <c r="D56" s="36"/>
      <c r="E56" s="37"/>
      <c r="F56" s="38">
        <v>0</v>
      </c>
      <c r="G56" s="39">
        <v>1</v>
      </c>
      <c r="H56" s="64">
        <f>ROUND(IF(F56&gt;=2600,2600*$D$8,F56*$D$8),2)</f>
        <v>0</v>
      </c>
      <c r="I56" s="67">
        <f>ROUND(IF(F56&gt;=2600,2600,F56)*(13.71%+(1-13.71%)*9%)*G56*$D$8,2)</f>
        <v>0</v>
      </c>
      <c r="J56" s="67">
        <f>ROUND(IF(F56&gt;=2600,2600,F56)*($F$5%+9.76%+6.5%)*G56*$D$8,2)</f>
        <v>0</v>
      </c>
      <c r="K56" s="67">
        <f t="shared" si="0"/>
        <v>0</v>
      </c>
      <c r="L56" s="67">
        <f>K56*$F$6</f>
        <v>0</v>
      </c>
      <c r="N56" s="6"/>
      <c r="O56" s="12"/>
      <c r="P56" s="12"/>
      <c r="Q56" s="12"/>
      <c r="R56" s="12"/>
      <c r="S56" s="12"/>
      <c r="T56" s="12"/>
      <c r="U56" s="12">
        <f>IFERROR(MOD(9*MID(D56,1,1)+7*MID(D56,2,1)+3*MID(D56,3,1)+MID(D56,4,1)+9*MID(D56,5,1)+7*MID(D56,6,1)+3*MID(D56,7,1)+MID(D56,8,1)+9*MID(D56,9,1)+7*MID(D56,10,1),10),10)</f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 x14ac:dyDescent="0.25">
      <c r="A57" s="49">
        <v>44</v>
      </c>
      <c r="B57" s="40"/>
      <c r="C57" s="40"/>
      <c r="D57" s="36"/>
      <c r="E57" s="37"/>
      <c r="F57" s="38">
        <v>0</v>
      </c>
      <c r="G57" s="39">
        <v>1</v>
      </c>
      <c r="H57" s="64">
        <f>ROUND(IF(F57&gt;=2600,2600*$D$8,F57*$D$8),2)</f>
        <v>0</v>
      </c>
      <c r="I57" s="67">
        <f>ROUND(IF(F57&gt;=2600,2600,F57)*(13.71%+(1-13.71%)*9%)*G57*$D$8,2)</f>
        <v>0</v>
      </c>
      <c r="J57" s="67">
        <f>ROUND(IF(F57&gt;=2600,2600,F57)*($F$5%+9.76%+6.5%)*G57*$D$8,2)</f>
        <v>0</v>
      </c>
      <c r="K57" s="67">
        <f t="shared" si="0"/>
        <v>0</v>
      </c>
      <c r="L57" s="67">
        <f>K57*$F$6</f>
        <v>0</v>
      </c>
      <c r="N57" s="6"/>
      <c r="O57" s="12"/>
      <c r="P57" s="12"/>
      <c r="Q57" s="12"/>
      <c r="R57" s="12"/>
      <c r="S57" s="12"/>
      <c r="T57" s="12"/>
      <c r="U57" s="12">
        <f>IFERROR(MOD(9*MID(D57,1,1)+7*MID(D57,2,1)+3*MID(D57,3,1)+MID(D57,4,1)+9*MID(D57,5,1)+7*MID(D57,6,1)+3*MID(D57,7,1)+MID(D57,8,1)+9*MID(D57,9,1)+7*MID(D57,10,1),10),10)</f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 x14ac:dyDescent="0.25">
      <c r="A58" s="49">
        <v>45</v>
      </c>
      <c r="B58" s="40"/>
      <c r="C58" s="40"/>
      <c r="D58" s="36"/>
      <c r="E58" s="37"/>
      <c r="F58" s="38">
        <v>0</v>
      </c>
      <c r="G58" s="39">
        <v>1</v>
      </c>
      <c r="H58" s="64">
        <f>ROUND(IF(F58&gt;=2600,2600*$D$8,F58*$D$8),2)</f>
        <v>0</v>
      </c>
      <c r="I58" s="67">
        <f>ROUND(IF(F58&gt;=2600,2600,F58)*(13.71%+(1-13.71%)*9%)*G58*$D$8,2)</f>
        <v>0</v>
      </c>
      <c r="J58" s="67">
        <f>ROUND(IF(F58&gt;=2600,2600,F58)*($F$5%+9.76%+6.5%)*G58*$D$8,2)</f>
        <v>0</v>
      </c>
      <c r="K58" s="67">
        <f t="shared" si="0"/>
        <v>0</v>
      </c>
      <c r="L58" s="67">
        <f>K58*$F$6</f>
        <v>0</v>
      </c>
      <c r="N58" s="6"/>
      <c r="O58" s="12"/>
      <c r="P58" s="12"/>
      <c r="Q58" s="12"/>
      <c r="R58" s="12"/>
      <c r="S58" s="12"/>
      <c r="T58" s="12"/>
      <c r="U58" s="12">
        <f>IFERROR(MOD(9*MID(D58,1,1)+7*MID(D58,2,1)+3*MID(D58,3,1)+MID(D58,4,1)+9*MID(D58,5,1)+7*MID(D58,6,1)+3*MID(D58,7,1)+MID(D58,8,1)+9*MID(D58,9,1)+7*MID(D58,10,1),10),10)</f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 x14ac:dyDescent="0.25">
      <c r="A59" s="49">
        <v>46</v>
      </c>
      <c r="B59" s="40"/>
      <c r="C59" s="40"/>
      <c r="D59" s="36"/>
      <c r="E59" s="37"/>
      <c r="F59" s="38">
        <v>0</v>
      </c>
      <c r="G59" s="39">
        <v>1</v>
      </c>
      <c r="H59" s="64">
        <f>ROUND(IF(F59&gt;=2600,2600*$D$8,F59*$D$8),2)</f>
        <v>0</v>
      </c>
      <c r="I59" s="67">
        <f>ROUND(IF(F59&gt;=2600,2600,F59)*(13.71%+(1-13.71%)*9%)*G59*$D$8,2)</f>
        <v>0</v>
      </c>
      <c r="J59" s="67">
        <f>ROUND(IF(F59&gt;=2600,2600,F59)*($F$5%+9.76%+6.5%)*G59*$D$8,2)</f>
        <v>0</v>
      </c>
      <c r="K59" s="67">
        <f t="shared" si="0"/>
        <v>0</v>
      </c>
      <c r="L59" s="67">
        <f>K59*$F$6</f>
        <v>0</v>
      </c>
      <c r="N59" s="6"/>
      <c r="O59" s="12"/>
      <c r="P59" s="12"/>
      <c r="Q59" s="12"/>
      <c r="R59" s="12"/>
      <c r="S59" s="12"/>
      <c r="T59" s="12"/>
      <c r="U59" s="12">
        <f>IFERROR(MOD(9*MID(D59,1,1)+7*MID(D59,2,1)+3*MID(D59,3,1)+MID(D59,4,1)+9*MID(D59,5,1)+7*MID(D59,6,1)+3*MID(D59,7,1)+MID(D59,8,1)+9*MID(D59,9,1)+7*MID(D59,10,1),10),10)</f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 x14ac:dyDescent="0.25">
      <c r="A60" s="49">
        <v>47</v>
      </c>
      <c r="B60" s="40"/>
      <c r="C60" s="40"/>
      <c r="D60" s="36"/>
      <c r="E60" s="37"/>
      <c r="F60" s="38">
        <v>0</v>
      </c>
      <c r="G60" s="39">
        <v>1</v>
      </c>
      <c r="H60" s="64">
        <f>ROUND(IF(F60&gt;=2600,2600*$D$8,F60*$D$8),2)</f>
        <v>0</v>
      </c>
      <c r="I60" s="67">
        <f>ROUND(IF(F60&gt;=2600,2600,F60)*(13.71%+(1-13.71%)*9%)*G60*$D$8,2)</f>
        <v>0</v>
      </c>
      <c r="J60" s="67">
        <f>ROUND(IF(F60&gt;=2600,2600,F60)*($F$5%+9.76%+6.5%)*G60*$D$8,2)</f>
        <v>0</v>
      </c>
      <c r="K60" s="67">
        <f t="shared" si="0"/>
        <v>0</v>
      </c>
      <c r="L60" s="67">
        <f>K60*$F$6</f>
        <v>0</v>
      </c>
      <c r="N60" s="6"/>
      <c r="O60" s="12"/>
      <c r="P60" s="12"/>
      <c r="Q60" s="12"/>
      <c r="R60" s="12"/>
      <c r="S60" s="12"/>
      <c r="T60" s="12"/>
      <c r="U60" s="12">
        <f>IFERROR(MOD(9*MID(D60,1,1)+7*MID(D60,2,1)+3*MID(D60,3,1)+MID(D60,4,1)+9*MID(D60,5,1)+7*MID(D60,6,1)+3*MID(D60,7,1)+MID(D60,8,1)+9*MID(D60,9,1)+7*MID(D60,10,1),10),10)</f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 x14ac:dyDescent="0.25">
      <c r="A61" s="49">
        <v>48</v>
      </c>
      <c r="B61" s="40"/>
      <c r="C61" s="40"/>
      <c r="D61" s="36"/>
      <c r="E61" s="37"/>
      <c r="F61" s="38">
        <v>0</v>
      </c>
      <c r="G61" s="39">
        <v>1</v>
      </c>
      <c r="H61" s="64">
        <f>ROUND(IF(F61&gt;=2600,2600*$D$8,F61*$D$8),2)</f>
        <v>0</v>
      </c>
      <c r="I61" s="67">
        <f>ROUND(IF(F61&gt;=2600,2600,F61)*(13.71%+(1-13.71%)*9%)*G61*$D$8,2)</f>
        <v>0</v>
      </c>
      <c r="J61" s="67">
        <f>ROUND(IF(F61&gt;=2600,2600,F61)*($F$5%+9.76%+6.5%)*G61*$D$8,2)</f>
        <v>0</v>
      </c>
      <c r="K61" s="67">
        <f t="shared" si="0"/>
        <v>0</v>
      </c>
      <c r="L61" s="67">
        <f>K61*$F$6</f>
        <v>0</v>
      </c>
      <c r="N61" s="6"/>
      <c r="O61" s="12"/>
      <c r="P61" s="12"/>
      <c r="Q61" s="12"/>
      <c r="R61" s="12"/>
      <c r="S61" s="12"/>
      <c r="T61" s="12"/>
      <c r="U61" s="12">
        <f>IFERROR(MOD(9*MID(D61,1,1)+7*MID(D61,2,1)+3*MID(D61,3,1)+MID(D61,4,1)+9*MID(D61,5,1)+7*MID(D61,6,1)+3*MID(D61,7,1)+MID(D61,8,1)+9*MID(D61,9,1)+7*MID(D61,10,1),10),10)</f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 x14ac:dyDescent="0.2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>ROUND(IF(F62&gt;=2600,2600*$D$8,F62*$D$8),2)</f>
        <v>0</v>
      </c>
      <c r="I62" s="67">
        <f>ROUND(IF(F62&gt;=2600,2600,F62)*(13.71%+(1-13.71%)*9%)*G62*$D$8,2)</f>
        <v>0</v>
      </c>
      <c r="J62" s="67">
        <f>ROUND(IF(F62&gt;=2600,2600,F62)*($F$5%+9.76%+6.5%)*G62*$D$8,2)</f>
        <v>0</v>
      </c>
      <c r="K62" s="67">
        <f t="shared" si="0"/>
        <v>0</v>
      </c>
      <c r="L62" s="67">
        <f>K62*$F$6</f>
        <v>0</v>
      </c>
      <c r="N62" s="6"/>
      <c r="O62" s="12"/>
      <c r="P62" s="12"/>
      <c r="Q62" s="12"/>
      <c r="R62" s="12"/>
      <c r="S62" s="12"/>
      <c r="T62" s="12"/>
      <c r="U62" s="12">
        <f>IFERROR(MOD(9*MID(D62,1,1)+7*MID(D62,2,1)+3*MID(D62,3,1)+MID(D62,4,1)+9*MID(D62,5,1)+7*MID(D62,6,1)+3*MID(D62,7,1)+MID(D62,8,1)+9*MID(D62,9,1)+7*MID(D62,10,1),10),10)</f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 x14ac:dyDescent="0.2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>ROUND(IF(F63&gt;=2600,2600*$D$8,F63*$D$8),2)</f>
        <v>0</v>
      </c>
      <c r="I63" s="67">
        <f>ROUND(IF(F63&gt;=2600,2600,F63)*(13.71%+(1-13.71%)*9%)*G63*$D$8,2)</f>
        <v>0</v>
      </c>
      <c r="J63" s="67">
        <f>ROUND(IF(F63&gt;=2600,2600,F63)*($F$5%+9.76%+6.5%)*G63*$D$8,2)</f>
        <v>0</v>
      </c>
      <c r="K63" s="67">
        <f t="shared" si="0"/>
        <v>0</v>
      </c>
      <c r="L63" s="67">
        <f>K63*$F$6</f>
        <v>0</v>
      </c>
      <c r="N63" s="6"/>
      <c r="O63" s="12"/>
      <c r="P63" s="12"/>
      <c r="Q63" s="12"/>
      <c r="R63" s="12"/>
      <c r="S63" s="12"/>
      <c r="T63" s="12"/>
      <c r="U63" s="12">
        <f>IFERROR(MOD(9*MID(D63,1,1)+7*MID(D63,2,1)+3*MID(D63,3,1)+MID(D63,4,1)+9*MID(D63,5,1)+7*MID(D63,6,1)+3*MID(D63,7,1)+MID(D63,8,1)+9*MID(D63,9,1)+7*MID(D63,10,1),10),10)</f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 x14ac:dyDescent="0.2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>ROUND(IF(F64&gt;=2600,2600*$D$8,F64*$D$8),2)</f>
        <v>0</v>
      </c>
      <c r="I64" s="67">
        <f>ROUND(IF(F64&gt;=2600,2600,F64)*(13.71%+(1-13.71%)*9%)*G64*$D$8,2)</f>
        <v>0</v>
      </c>
      <c r="J64" s="67">
        <f>ROUND(IF(F64&gt;=2600,2600,F64)*($F$5%+9.76%+6.5%)*G64*$D$8,2)</f>
        <v>0</v>
      </c>
      <c r="K64" s="67">
        <f t="shared" si="0"/>
        <v>0</v>
      </c>
      <c r="L64" s="67">
        <f>K64*$F$6</f>
        <v>0</v>
      </c>
      <c r="N64" s="6"/>
      <c r="O64" s="12"/>
      <c r="P64" s="12"/>
      <c r="Q64" s="12"/>
      <c r="R64" s="12"/>
      <c r="S64" s="12"/>
      <c r="T64" s="12"/>
      <c r="U64" s="12">
        <f>IFERROR(MOD(9*MID(D64,1,1)+7*MID(D64,2,1)+3*MID(D64,3,1)+MID(D64,4,1)+9*MID(D64,5,1)+7*MID(D64,6,1)+3*MID(D64,7,1)+MID(D64,8,1)+9*MID(D64,9,1)+7*MID(D64,10,1),10),10)</f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 x14ac:dyDescent="0.2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>ROUND(IF(F65&gt;=2600,2600*$D$8,F65*$D$8),2)</f>
        <v>0</v>
      </c>
      <c r="I65" s="67">
        <f>ROUND(IF(F65&gt;=2600,2600,F65)*(13.71%+(1-13.71%)*9%)*G65*$D$8,2)</f>
        <v>0</v>
      </c>
      <c r="J65" s="67">
        <f>ROUND(IF(F65&gt;=2600,2600,F65)*($F$5%+9.76%+6.5%)*G65*$D$8,2)</f>
        <v>0</v>
      </c>
      <c r="K65" s="67">
        <f t="shared" si="0"/>
        <v>0</v>
      </c>
      <c r="L65" s="67">
        <f>K65*$F$6</f>
        <v>0</v>
      </c>
      <c r="N65" s="6"/>
      <c r="O65" s="12"/>
      <c r="P65" s="12"/>
      <c r="Q65" s="12"/>
      <c r="R65" s="12"/>
      <c r="S65" s="12"/>
      <c r="T65" s="12"/>
      <c r="U65" s="12">
        <f>IFERROR(MOD(9*MID(D65,1,1)+7*MID(D65,2,1)+3*MID(D65,3,1)+MID(D65,4,1)+9*MID(D65,5,1)+7*MID(D65,6,1)+3*MID(D65,7,1)+MID(D65,8,1)+9*MID(D65,9,1)+7*MID(D65,10,1),10),10)</f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 x14ac:dyDescent="0.2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>ROUND(IF(F66&gt;=2600,2600*$D$8,F66*$D$8),2)</f>
        <v>0</v>
      </c>
      <c r="I66" s="67">
        <f>ROUND(IF(F66&gt;=2600,2600,F66)*(13.71%+(1-13.71%)*9%)*G66*$D$8,2)</f>
        <v>0</v>
      </c>
      <c r="J66" s="67">
        <f>ROUND(IF(F66&gt;=2600,2600,F66)*($F$5%+9.76%+6.5%)*G66*$D$8,2)</f>
        <v>0</v>
      </c>
      <c r="K66" s="67">
        <f t="shared" si="0"/>
        <v>0</v>
      </c>
      <c r="L66" s="67">
        <f>K66*$F$6</f>
        <v>0</v>
      </c>
      <c r="N66" s="6"/>
      <c r="O66" s="12"/>
      <c r="P66" s="12"/>
      <c r="Q66" s="12"/>
      <c r="R66" s="12"/>
      <c r="S66" s="12"/>
      <c r="T66" s="12"/>
      <c r="U66" s="12">
        <f>IFERROR(MOD(9*MID(D66,1,1)+7*MID(D66,2,1)+3*MID(D66,3,1)+MID(D66,4,1)+9*MID(D66,5,1)+7*MID(D66,6,1)+3*MID(D66,7,1)+MID(D66,8,1)+9*MID(D66,9,1)+7*MID(D66,10,1),10),10)</f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 x14ac:dyDescent="0.2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>ROUND(IF(F67&gt;=2600,2600*$D$8,F67*$D$8),2)</f>
        <v>0</v>
      </c>
      <c r="I67" s="67">
        <f>ROUND(IF(F67&gt;=2600,2600,F67)*(13.71%+(1-13.71%)*9%)*G67*$D$8,2)</f>
        <v>0</v>
      </c>
      <c r="J67" s="67">
        <f>ROUND(IF(F67&gt;=2600,2600,F67)*($F$5%+9.76%+6.5%)*G67*$D$8,2)</f>
        <v>0</v>
      </c>
      <c r="K67" s="67">
        <f t="shared" si="0"/>
        <v>0</v>
      </c>
      <c r="L67" s="67">
        <f>K67*$F$6</f>
        <v>0</v>
      </c>
      <c r="N67" s="6"/>
      <c r="O67" s="12"/>
      <c r="P67" s="12"/>
      <c r="Q67" s="12"/>
      <c r="R67" s="12"/>
      <c r="S67" s="12"/>
      <c r="T67" s="12"/>
      <c r="U67" s="12">
        <f>IFERROR(MOD(9*MID(D67,1,1)+7*MID(D67,2,1)+3*MID(D67,3,1)+MID(D67,4,1)+9*MID(D67,5,1)+7*MID(D67,6,1)+3*MID(D67,7,1)+MID(D67,8,1)+9*MID(D67,9,1)+7*MID(D67,10,1),10),10)</f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 x14ac:dyDescent="0.2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>ROUND(IF(F68&gt;=2600,2600*$D$8,F68*$D$8),2)</f>
        <v>0</v>
      </c>
      <c r="I68" s="67">
        <f>ROUND(IF(F68&gt;=2600,2600,F68)*(13.71%+(1-13.71%)*9%)*G68*$D$8,2)</f>
        <v>0</v>
      </c>
      <c r="J68" s="67">
        <f>ROUND(IF(F68&gt;=2600,2600,F68)*($F$5%+9.76%+6.5%)*G68*$D$8,2)</f>
        <v>0</v>
      </c>
      <c r="K68" s="67">
        <f t="shared" si="0"/>
        <v>0</v>
      </c>
      <c r="L68" s="67">
        <f>K68*$F$6</f>
        <v>0</v>
      </c>
      <c r="N68" s="6"/>
      <c r="O68" s="12"/>
      <c r="P68" s="12"/>
      <c r="Q68" s="12"/>
      <c r="R68" s="12"/>
      <c r="S68" s="12"/>
      <c r="T68" s="12"/>
      <c r="U68" s="12">
        <f>IFERROR(MOD(9*MID(D68,1,1)+7*MID(D68,2,1)+3*MID(D68,3,1)+MID(D68,4,1)+9*MID(D68,5,1)+7*MID(D68,6,1)+3*MID(D68,7,1)+MID(D68,8,1)+9*MID(D68,9,1)+7*MID(D68,10,1),10),10)</f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 x14ac:dyDescent="0.2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>ROUND(IF(F69&gt;=2600,2600*$D$8,F69*$D$8),2)</f>
        <v>0</v>
      </c>
      <c r="I69" s="67">
        <f>ROUND(IF(F69&gt;=2600,2600,F69)*(13.71%+(1-13.71%)*9%)*G69*$D$8,2)</f>
        <v>0</v>
      </c>
      <c r="J69" s="67">
        <f>ROUND(IF(F69&gt;=2600,2600,F69)*($F$5%+9.76%+6.5%)*G69*$D$8,2)</f>
        <v>0</v>
      </c>
      <c r="K69" s="67">
        <f t="shared" si="0"/>
        <v>0</v>
      </c>
      <c r="L69" s="67">
        <f>K69*$F$6</f>
        <v>0</v>
      </c>
      <c r="N69" s="6"/>
      <c r="O69" s="12"/>
      <c r="P69" s="12"/>
      <c r="Q69" s="12"/>
      <c r="R69" s="12"/>
      <c r="S69" s="12"/>
      <c r="T69" s="12"/>
      <c r="U69" s="12">
        <f>IFERROR(MOD(9*MID(D69,1,1)+7*MID(D69,2,1)+3*MID(D69,3,1)+MID(D69,4,1)+9*MID(D69,5,1)+7*MID(D69,6,1)+3*MID(D69,7,1)+MID(D69,8,1)+9*MID(D69,9,1)+7*MID(D69,10,1),10),10)</f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 x14ac:dyDescent="0.2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>ROUND(IF(F70&gt;=2600,2600*$D$8,F70*$D$8),2)</f>
        <v>0</v>
      </c>
      <c r="I70" s="67">
        <f>ROUND(IF(F70&gt;=2600,2600,F70)*(13.71%+(1-13.71%)*9%)*G70*$D$8,2)</f>
        <v>0</v>
      </c>
      <c r="J70" s="67">
        <f>ROUND(IF(F70&gt;=2600,2600,F70)*($F$5%+9.76%+6.5%)*G70*$D$8,2)</f>
        <v>0</v>
      </c>
      <c r="K70" s="67">
        <f t="shared" si="0"/>
        <v>0</v>
      </c>
      <c r="L70" s="67">
        <f>K70*$F$6</f>
        <v>0</v>
      </c>
      <c r="N70" s="6"/>
      <c r="O70" s="12"/>
      <c r="P70" s="12"/>
      <c r="Q70" s="12"/>
      <c r="R70" s="12"/>
      <c r="S70" s="12"/>
      <c r="T70" s="12"/>
      <c r="U70" s="12">
        <f>IFERROR(MOD(9*MID(D70,1,1)+7*MID(D70,2,1)+3*MID(D70,3,1)+MID(D70,4,1)+9*MID(D70,5,1)+7*MID(D70,6,1)+3*MID(D70,7,1)+MID(D70,8,1)+9*MID(D70,9,1)+7*MID(D70,10,1),10),10)</f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 x14ac:dyDescent="0.2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>ROUND(IF(F71&gt;=2600,2600*$D$8,F71*$D$8),2)</f>
        <v>0</v>
      </c>
      <c r="I71" s="67">
        <f>ROUND(IF(F71&gt;=2600,2600,F71)*(13.71%+(1-13.71%)*9%)*G71*$D$8,2)</f>
        <v>0</v>
      </c>
      <c r="J71" s="67">
        <f>ROUND(IF(F71&gt;=2600,2600,F71)*($F$5%+9.76%+6.5%)*G71*$D$8,2)</f>
        <v>0</v>
      </c>
      <c r="K71" s="67">
        <f t="shared" si="0"/>
        <v>0</v>
      </c>
      <c r="L71" s="67">
        <f>K71*$F$6</f>
        <v>0</v>
      </c>
      <c r="N71" s="6"/>
      <c r="O71" s="12"/>
      <c r="P71" s="12"/>
      <c r="Q71" s="12"/>
      <c r="R71" s="12"/>
      <c r="S71" s="12"/>
      <c r="T71" s="12"/>
      <c r="U71" s="12">
        <f>IFERROR(MOD(9*MID(D71,1,1)+7*MID(D71,2,1)+3*MID(D71,3,1)+MID(D71,4,1)+9*MID(D71,5,1)+7*MID(D71,6,1)+3*MID(D71,7,1)+MID(D71,8,1)+9*MID(D71,9,1)+7*MID(D71,10,1),10),10)</f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 x14ac:dyDescent="0.2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>ROUND(IF(F72&gt;=2600,2600*$D$8,F72*$D$8),2)</f>
        <v>0</v>
      </c>
      <c r="I72" s="67">
        <f>ROUND(IF(F72&gt;=2600,2600,F72)*(13.71%+(1-13.71%)*9%)*G72*$D$8,2)</f>
        <v>0</v>
      </c>
      <c r="J72" s="67">
        <f>ROUND(IF(F72&gt;=2600,2600,F72)*($F$5%+9.76%+6.5%)*G72*$D$8,2)</f>
        <v>0</v>
      </c>
      <c r="K72" s="67">
        <f t="shared" si="0"/>
        <v>0</v>
      </c>
      <c r="L72" s="67">
        <f>K72*$F$6</f>
        <v>0</v>
      </c>
      <c r="N72" s="6"/>
      <c r="O72" s="12"/>
      <c r="P72" s="12"/>
      <c r="Q72" s="12"/>
      <c r="R72" s="12"/>
      <c r="S72" s="12"/>
      <c r="T72" s="12"/>
      <c r="U72" s="12">
        <f>IFERROR(MOD(9*MID(D72,1,1)+7*MID(D72,2,1)+3*MID(D72,3,1)+MID(D72,4,1)+9*MID(D72,5,1)+7*MID(D72,6,1)+3*MID(D72,7,1)+MID(D72,8,1)+9*MID(D72,9,1)+7*MID(D72,10,1),10),10)</f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 x14ac:dyDescent="0.2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>ROUND(IF(F73&gt;=2600,2600*$D$8,F73*$D$8),2)</f>
        <v>0</v>
      </c>
      <c r="I73" s="67">
        <f>ROUND(IF(F73&gt;=2600,2600,F73)*(13.71%+(1-13.71%)*9%)*G73*$D$8,2)</f>
        <v>0</v>
      </c>
      <c r="J73" s="67">
        <f>ROUND(IF(F73&gt;=2600,2600,F73)*($F$5%+9.76%+6.5%)*G73*$D$8,2)</f>
        <v>0</v>
      </c>
      <c r="K73" s="67">
        <f t="shared" si="0"/>
        <v>0</v>
      </c>
      <c r="L73" s="67">
        <f>K73*$F$6</f>
        <v>0</v>
      </c>
      <c r="N73" s="6"/>
      <c r="O73" s="12"/>
      <c r="P73" s="12"/>
      <c r="Q73" s="12"/>
      <c r="R73" s="12"/>
      <c r="S73" s="12"/>
      <c r="T73" s="12"/>
      <c r="U73" s="12">
        <f>IFERROR(MOD(9*MID(D73,1,1)+7*MID(D73,2,1)+3*MID(D73,3,1)+MID(D73,4,1)+9*MID(D73,5,1)+7*MID(D73,6,1)+3*MID(D73,7,1)+MID(D73,8,1)+9*MID(D73,9,1)+7*MID(D73,10,1),10),10)</f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 x14ac:dyDescent="0.2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>ROUND(IF(F74&gt;=2600,2600*$D$8,F74*$D$8),2)</f>
        <v>0</v>
      </c>
      <c r="I74" s="67">
        <f>ROUND(IF(F74&gt;=2600,2600,F74)*(13.71%+(1-13.71%)*9%)*G74*$D$8,2)</f>
        <v>0</v>
      </c>
      <c r="J74" s="67">
        <f>ROUND(IF(F74&gt;=2600,2600,F74)*($F$5%+9.76%+6.5%)*G74*$D$8,2)</f>
        <v>0</v>
      </c>
      <c r="K74" s="67">
        <f t="shared" si="0"/>
        <v>0</v>
      </c>
      <c r="L74" s="67">
        <f>K74*$F$6</f>
        <v>0</v>
      </c>
      <c r="N74" s="6"/>
      <c r="O74" s="12"/>
      <c r="P74" s="12"/>
      <c r="Q74" s="12"/>
      <c r="R74" s="12"/>
      <c r="S74" s="12"/>
      <c r="T74" s="12"/>
      <c r="U74" s="12">
        <f>IFERROR(MOD(9*MID(D74,1,1)+7*MID(D74,2,1)+3*MID(D74,3,1)+MID(D74,4,1)+9*MID(D74,5,1)+7*MID(D74,6,1)+3*MID(D74,7,1)+MID(D74,8,1)+9*MID(D74,9,1)+7*MID(D74,10,1),10),10)</f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 x14ac:dyDescent="0.2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>ROUND(IF(F75&gt;=2600,2600*$D$8,F75*$D$8),2)</f>
        <v>0</v>
      </c>
      <c r="I75" s="67">
        <f>ROUND(IF(F75&gt;=2600,2600,F75)*(13.71%+(1-13.71%)*9%)*G75*$D$8,2)</f>
        <v>0</v>
      </c>
      <c r="J75" s="67">
        <f>ROUND(IF(F75&gt;=2600,2600,F75)*($F$5%+9.76%+6.5%)*G75*$D$8,2)</f>
        <v>0</v>
      </c>
      <c r="K75" s="67">
        <f t="shared" si="0"/>
        <v>0</v>
      </c>
      <c r="L75" s="67">
        <f>K75*$F$6</f>
        <v>0</v>
      </c>
      <c r="N75" s="6"/>
      <c r="O75" s="12"/>
      <c r="P75" s="12"/>
      <c r="Q75" s="12"/>
      <c r="R75" s="12"/>
      <c r="S75" s="12"/>
      <c r="T75" s="12"/>
      <c r="U75" s="12">
        <f>IFERROR(MOD(9*MID(D75,1,1)+7*MID(D75,2,1)+3*MID(D75,3,1)+MID(D75,4,1)+9*MID(D75,5,1)+7*MID(D75,6,1)+3*MID(D75,7,1)+MID(D75,8,1)+9*MID(D75,9,1)+7*MID(D75,10,1),10),10)</f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 x14ac:dyDescent="0.2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>ROUND(IF(F76&gt;=2600,2600*$D$8,F76*$D$8),2)</f>
        <v>0</v>
      </c>
      <c r="I76" s="67">
        <f>ROUND(IF(F76&gt;=2600,2600,F76)*(13.71%+(1-13.71%)*9%)*G76*$D$8,2)</f>
        <v>0</v>
      </c>
      <c r="J76" s="67">
        <f>ROUND(IF(F76&gt;=2600,2600,F76)*($F$5%+9.76%+6.5%)*G76*$D$8,2)</f>
        <v>0</v>
      </c>
      <c r="K76" s="67">
        <f t="shared" si="0"/>
        <v>0</v>
      </c>
      <c r="L76" s="67">
        <f>K76*$F$6</f>
        <v>0</v>
      </c>
      <c r="N76" s="6"/>
      <c r="O76" s="12"/>
      <c r="P76" s="12"/>
      <c r="Q76" s="12"/>
      <c r="R76" s="12"/>
      <c r="S76" s="12"/>
      <c r="T76" s="12"/>
      <c r="U76" s="12">
        <f>IFERROR(MOD(9*MID(D76,1,1)+7*MID(D76,2,1)+3*MID(D76,3,1)+MID(D76,4,1)+9*MID(D76,5,1)+7*MID(D76,6,1)+3*MID(D76,7,1)+MID(D76,8,1)+9*MID(D76,9,1)+7*MID(D76,10,1),10),10)</f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 x14ac:dyDescent="0.2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>ROUND(IF(F77&gt;=2600,2600*$D$8,F77*$D$8),2)</f>
        <v>0</v>
      </c>
      <c r="I77" s="67">
        <f>ROUND(IF(F77&gt;=2600,2600,F77)*(13.71%+(1-13.71%)*9%)*G77*$D$8,2)</f>
        <v>0</v>
      </c>
      <c r="J77" s="67">
        <f>ROUND(IF(F77&gt;=2600,2600,F77)*($F$5%+9.76%+6.5%)*G77*$D$8,2)</f>
        <v>0</v>
      </c>
      <c r="K77" s="67">
        <f t="shared" si="0"/>
        <v>0</v>
      </c>
      <c r="L77" s="67">
        <f>K77*$F$6</f>
        <v>0</v>
      </c>
      <c r="N77" s="6"/>
      <c r="O77" s="12"/>
      <c r="P77" s="12"/>
      <c r="Q77" s="12"/>
      <c r="R77" s="12"/>
      <c r="S77" s="12"/>
      <c r="T77" s="12"/>
      <c r="U77" s="12">
        <f>IFERROR(MOD(9*MID(D77,1,1)+7*MID(D77,2,1)+3*MID(D77,3,1)+MID(D77,4,1)+9*MID(D77,5,1)+7*MID(D77,6,1)+3*MID(D77,7,1)+MID(D77,8,1)+9*MID(D77,9,1)+7*MID(D77,10,1),10),10)</f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 x14ac:dyDescent="0.2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>ROUND(IF(F78&gt;=2600,2600*$D$8,F78*$D$8),2)</f>
        <v>0</v>
      </c>
      <c r="I78" s="67">
        <f>ROUND(IF(F78&gt;=2600,2600,F78)*(13.71%+(1-13.71%)*9%)*G78*$D$8,2)</f>
        <v>0</v>
      </c>
      <c r="J78" s="67">
        <f>ROUND(IF(F78&gt;=2600,2600,F78)*($F$5%+9.76%+6.5%)*G78*$D$8,2)</f>
        <v>0</v>
      </c>
      <c r="K78" s="67">
        <f t="shared" si="0"/>
        <v>0</v>
      </c>
      <c r="L78" s="67">
        <f>K78*$F$6</f>
        <v>0</v>
      </c>
      <c r="O78" s="12"/>
      <c r="P78" s="12"/>
      <c r="Q78" s="12"/>
      <c r="R78" s="12"/>
      <c r="S78" s="12"/>
      <c r="T78" s="12"/>
      <c r="U78" s="12">
        <f>IFERROR(MOD(9*MID(D78,1,1)+7*MID(D78,2,1)+3*MID(D78,3,1)+MID(D78,4,1)+9*MID(D78,5,1)+7*MID(D78,6,1)+3*MID(D78,7,1)+MID(D78,8,1)+9*MID(D78,9,1)+7*MID(D78,10,1),10),10)</f>
        <v>10</v>
      </c>
    </row>
    <row r="79" spans="1:34" customFormat="1" ht="15.75" x14ac:dyDescent="0.2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>ROUND(IF(F79&gt;=2600,2600*$D$8,F79*$D$8),2)</f>
        <v>0</v>
      </c>
      <c r="I79" s="67">
        <f>ROUND(IF(F79&gt;=2600,2600,F79)*(13.71%+(1-13.71%)*9%)*G79*$D$8,2)</f>
        <v>0</v>
      </c>
      <c r="J79" s="67">
        <f>ROUND(IF(F79&gt;=2600,2600,F79)*($F$5%+9.76%+6.5%)*G79*$D$8,2)</f>
        <v>0</v>
      </c>
      <c r="K79" s="67">
        <f t="shared" si="0"/>
        <v>0</v>
      </c>
      <c r="L79" s="67">
        <f>K79*$F$6</f>
        <v>0</v>
      </c>
      <c r="O79" s="12"/>
      <c r="P79" s="12"/>
      <c r="Q79" s="12"/>
      <c r="R79" s="12"/>
      <c r="S79" s="12"/>
      <c r="T79" s="12"/>
      <c r="U79" s="12">
        <f>IFERROR(MOD(9*MID(D79,1,1)+7*MID(D79,2,1)+3*MID(D79,3,1)+MID(D79,4,1)+9*MID(D79,5,1)+7*MID(D79,6,1)+3*MID(D79,7,1)+MID(D79,8,1)+9*MID(D79,9,1)+7*MID(D79,10,1),10),10)</f>
        <v>10</v>
      </c>
    </row>
    <row r="80" spans="1:34" customFormat="1" ht="15.75" x14ac:dyDescent="0.2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>ROUND(IF(F80&gt;=2600,2600*$D$8,F80*$D$8),2)</f>
        <v>0</v>
      </c>
      <c r="I80" s="67">
        <f>ROUND(IF(F80&gt;=2600,2600,F80)*(13.71%+(1-13.71%)*9%)*G80*$D$8,2)</f>
        <v>0</v>
      </c>
      <c r="J80" s="67">
        <f>ROUND(IF(F80&gt;=2600,2600,F80)*($F$5%+9.76%+6.5%)*G80*$D$8,2)</f>
        <v>0</v>
      </c>
      <c r="K80" s="67">
        <f t="shared" ref="K80:K143" si="1">ROUND(J80+H80*(1-(13.71%+(1-13.71%)*9%)*(1-G80)),2)</f>
        <v>0</v>
      </c>
      <c r="L80" s="67">
        <f>K80*$F$6</f>
        <v>0</v>
      </c>
      <c r="O80" s="12"/>
      <c r="P80" s="12"/>
      <c r="Q80" s="12"/>
      <c r="R80" s="12"/>
      <c r="S80" s="12"/>
      <c r="T80" s="12"/>
      <c r="U80" s="12">
        <f>IFERROR(MOD(9*MID(D80,1,1)+7*MID(D80,2,1)+3*MID(D80,3,1)+MID(D80,4,1)+9*MID(D80,5,1)+7*MID(D80,6,1)+3*MID(D80,7,1)+MID(D80,8,1)+9*MID(D80,9,1)+7*MID(D80,10,1),10),10)</f>
        <v>10</v>
      </c>
    </row>
    <row r="81" spans="1:21" customFormat="1" ht="15.75" x14ac:dyDescent="0.2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>ROUND(IF(F81&gt;=2600,2600*$D$8,F81*$D$8),2)</f>
        <v>0</v>
      </c>
      <c r="I81" s="67">
        <f>ROUND(IF(F81&gt;=2600,2600,F81)*(13.71%+(1-13.71%)*9%)*G81*$D$8,2)</f>
        <v>0</v>
      </c>
      <c r="J81" s="67">
        <f>ROUND(IF(F81&gt;=2600,2600,F81)*($F$5%+9.76%+6.5%)*G81*$D$8,2)</f>
        <v>0</v>
      </c>
      <c r="K81" s="67">
        <f t="shared" si="1"/>
        <v>0</v>
      </c>
      <c r="L81" s="67">
        <f>K81*$F$6</f>
        <v>0</v>
      </c>
      <c r="O81" s="12"/>
      <c r="P81" s="12"/>
      <c r="Q81" s="12"/>
      <c r="R81" s="12"/>
      <c r="S81" s="12"/>
      <c r="T81" s="12"/>
      <c r="U81" s="12">
        <f>IFERROR(MOD(9*MID(D81,1,1)+7*MID(D81,2,1)+3*MID(D81,3,1)+MID(D81,4,1)+9*MID(D81,5,1)+7*MID(D81,6,1)+3*MID(D81,7,1)+MID(D81,8,1)+9*MID(D81,9,1)+7*MID(D81,10,1),10),10)</f>
        <v>10</v>
      </c>
    </row>
    <row r="82" spans="1:21" customFormat="1" ht="15.75" x14ac:dyDescent="0.2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>ROUND(IF(F82&gt;=2600,2600*$D$8,F82*$D$8),2)</f>
        <v>0</v>
      </c>
      <c r="I82" s="67">
        <f>ROUND(IF(F82&gt;=2600,2600,F82)*(13.71%+(1-13.71%)*9%)*G82*$D$8,2)</f>
        <v>0</v>
      </c>
      <c r="J82" s="67">
        <f>ROUND(IF(F82&gt;=2600,2600,F82)*($F$5%+9.76%+6.5%)*G82*$D$8,2)</f>
        <v>0</v>
      </c>
      <c r="K82" s="67">
        <f t="shared" si="1"/>
        <v>0</v>
      </c>
      <c r="L82" s="67">
        <f>K82*$F$6</f>
        <v>0</v>
      </c>
      <c r="O82" s="12"/>
      <c r="P82" s="12"/>
      <c r="Q82" s="12"/>
      <c r="R82" s="12"/>
      <c r="S82" s="12"/>
      <c r="T82" s="12"/>
      <c r="U82" s="12">
        <f>IFERROR(MOD(9*MID(D82,1,1)+7*MID(D82,2,1)+3*MID(D82,3,1)+MID(D82,4,1)+9*MID(D82,5,1)+7*MID(D82,6,1)+3*MID(D82,7,1)+MID(D82,8,1)+9*MID(D82,9,1)+7*MID(D82,10,1),10),10)</f>
        <v>10</v>
      </c>
    </row>
    <row r="83" spans="1:21" customFormat="1" ht="15.75" x14ac:dyDescent="0.2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>ROUND(IF(F83&gt;=2600,2600*$D$8,F83*$D$8),2)</f>
        <v>0</v>
      </c>
      <c r="I83" s="67">
        <f>ROUND(IF(F83&gt;=2600,2600,F83)*(13.71%+(1-13.71%)*9%)*G83*$D$8,2)</f>
        <v>0</v>
      </c>
      <c r="J83" s="67">
        <f>ROUND(IF(F83&gt;=2600,2600,F83)*($F$5%+9.76%+6.5%)*G83*$D$8,2)</f>
        <v>0</v>
      </c>
      <c r="K83" s="67">
        <f t="shared" si="1"/>
        <v>0</v>
      </c>
      <c r="L83" s="67">
        <f>K83*$F$6</f>
        <v>0</v>
      </c>
      <c r="O83" s="12"/>
      <c r="P83" s="12"/>
      <c r="Q83" s="12"/>
      <c r="R83" s="12"/>
      <c r="S83" s="12"/>
      <c r="T83" s="12"/>
      <c r="U83" s="12">
        <f>IFERROR(MOD(9*MID(D83,1,1)+7*MID(D83,2,1)+3*MID(D83,3,1)+MID(D83,4,1)+9*MID(D83,5,1)+7*MID(D83,6,1)+3*MID(D83,7,1)+MID(D83,8,1)+9*MID(D83,9,1)+7*MID(D83,10,1),10),10)</f>
        <v>10</v>
      </c>
    </row>
    <row r="84" spans="1:21" customFormat="1" ht="15.75" x14ac:dyDescent="0.2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>ROUND(IF(F84&gt;=2600,2600*$D$8,F84*$D$8),2)</f>
        <v>0</v>
      </c>
      <c r="I84" s="67">
        <f>ROUND(IF(F84&gt;=2600,2600,F84)*(13.71%+(1-13.71%)*9%)*G84*$D$8,2)</f>
        <v>0</v>
      </c>
      <c r="J84" s="67">
        <f>ROUND(IF(F84&gt;=2600,2600,F84)*($F$5%+9.76%+6.5%)*G84*$D$8,2)</f>
        <v>0</v>
      </c>
      <c r="K84" s="67">
        <f t="shared" si="1"/>
        <v>0</v>
      </c>
      <c r="L84" s="67">
        <f>K84*$F$6</f>
        <v>0</v>
      </c>
      <c r="O84" s="12"/>
      <c r="P84" s="12"/>
      <c r="Q84" s="12"/>
      <c r="R84" s="12"/>
      <c r="S84" s="12"/>
      <c r="T84" s="12"/>
      <c r="U84" s="12">
        <f>IFERROR(MOD(9*MID(D84,1,1)+7*MID(D84,2,1)+3*MID(D84,3,1)+MID(D84,4,1)+9*MID(D84,5,1)+7*MID(D84,6,1)+3*MID(D84,7,1)+MID(D84,8,1)+9*MID(D84,9,1)+7*MID(D84,10,1),10),10)</f>
        <v>10</v>
      </c>
    </row>
    <row r="85" spans="1:21" customFormat="1" ht="15.75" x14ac:dyDescent="0.2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>ROUND(IF(F85&gt;=2600,2600*$D$8,F85*$D$8),2)</f>
        <v>0</v>
      </c>
      <c r="I85" s="67">
        <f>ROUND(IF(F85&gt;=2600,2600,F85)*(13.71%+(1-13.71%)*9%)*G85*$D$8,2)</f>
        <v>0</v>
      </c>
      <c r="J85" s="67">
        <f>ROUND(IF(F85&gt;=2600,2600,F85)*($F$5%+9.76%+6.5%)*G85*$D$8,2)</f>
        <v>0</v>
      </c>
      <c r="K85" s="67">
        <f t="shared" si="1"/>
        <v>0</v>
      </c>
      <c r="L85" s="67">
        <f>K85*$F$6</f>
        <v>0</v>
      </c>
      <c r="O85" s="12"/>
      <c r="P85" s="12"/>
      <c r="Q85" s="12"/>
      <c r="R85" s="12"/>
      <c r="S85" s="12"/>
      <c r="T85" s="12"/>
      <c r="U85" s="12">
        <f>IFERROR(MOD(9*MID(D85,1,1)+7*MID(D85,2,1)+3*MID(D85,3,1)+MID(D85,4,1)+9*MID(D85,5,1)+7*MID(D85,6,1)+3*MID(D85,7,1)+MID(D85,8,1)+9*MID(D85,9,1)+7*MID(D85,10,1),10),10)</f>
        <v>10</v>
      </c>
    </row>
    <row r="86" spans="1:21" customFormat="1" ht="15.75" x14ac:dyDescent="0.2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>ROUND(IF(F86&gt;=2600,2600*$D$8,F86*$D$8),2)</f>
        <v>0</v>
      </c>
      <c r="I86" s="67">
        <f>ROUND(IF(F86&gt;=2600,2600,F86)*(13.71%+(1-13.71%)*9%)*G86*$D$8,2)</f>
        <v>0</v>
      </c>
      <c r="J86" s="67">
        <f>ROUND(IF(F86&gt;=2600,2600,F86)*($F$5%+9.76%+6.5%)*G86*$D$8,2)</f>
        <v>0</v>
      </c>
      <c r="K86" s="67">
        <f t="shared" si="1"/>
        <v>0</v>
      </c>
      <c r="L86" s="67">
        <f>K86*$F$6</f>
        <v>0</v>
      </c>
      <c r="O86" s="12"/>
      <c r="P86" s="12"/>
      <c r="Q86" s="12"/>
      <c r="R86" s="12"/>
      <c r="S86" s="12"/>
      <c r="T86" s="12"/>
      <c r="U86" s="12">
        <f>IFERROR(MOD(9*MID(D86,1,1)+7*MID(D86,2,1)+3*MID(D86,3,1)+MID(D86,4,1)+9*MID(D86,5,1)+7*MID(D86,6,1)+3*MID(D86,7,1)+MID(D86,8,1)+9*MID(D86,9,1)+7*MID(D86,10,1),10),10)</f>
        <v>10</v>
      </c>
    </row>
    <row r="87" spans="1:21" customFormat="1" ht="15.75" x14ac:dyDescent="0.2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>ROUND(IF(F87&gt;=2600,2600*$D$8,F87*$D$8),2)</f>
        <v>0</v>
      </c>
      <c r="I87" s="67">
        <f>ROUND(IF(F87&gt;=2600,2600,F87)*(13.71%+(1-13.71%)*9%)*G87*$D$8,2)</f>
        <v>0</v>
      </c>
      <c r="J87" s="67">
        <f>ROUND(IF(F87&gt;=2600,2600,F87)*($F$5%+9.76%+6.5%)*G87*$D$8,2)</f>
        <v>0</v>
      </c>
      <c r="K87" s="67">
        <f t="shared" si="1"/>
        <v>0</v>
      </c>
      <c r="L87" s="67">
        <f>K87*$F$6</f>
        <v>0</v>
      </c>
      <c r="O87" s="12"/>
      <c r="P87" s="12"/>
      <c r="Q87" s="12"/>
      <c r="R87" s="12"/>
      <c r="S87" s="12"/>
      <c r="T87" s="12"/>
      <c r="U87" s="12">
        <f>IFERROR(MOD(9*MID(D87,1,1)+7*MID(D87,2,1)+3*MID(D87,3,1)+MID(D87,4,1)+9*MID(D87,5,1)+7*MID(D87,6,1)+3*MID(D87,7,1)+MID(D87,8,1)+9*MID(D87,9,1)+7*MID(D87,10,1),10),10)</f>
        <v>10</v>
      </c>
    </row>
    <row r="88" spans="1:21" customFormat="1" ht="15.75" x14ac:dyDescent="0.2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>ROUND(IF(F88&gt;=2600,2600*$D$8,F88*$D$8),2)</f>
        <v>0</v>
      </c>
      <c r="I88" s="67">
        <f>ROUND(IF(F88&gt;=2600,2600,F88)*(13.71%+(1-13.71%)*9%)*G88*$D$8,2)</f>
        <v>0</v>
      </c>
      <c r="J88" s="67">
        <f>ROUND(IF(F88&gt;=2600,2600,F88)*($F$5%+9.76%+6.5%)*G88*$D$8,2)</f>
        <v>0</v>
      </c>
      <c r="K88" s="67">
        <f t="shared" si="1"/>
        <v>0</v>
      </c>
      <c r="L88" s="67">
        <f>K88*$F$6</f>
        <v>0</v>
      </c>
      <c r="O88" s="12"/>
      <c r="P88" s="12"/>
      <c r="Q88" s="12"/>
      <c r="R88" s="12"/>
      <c r="S88" s="12"/>
      <c r="T88" s="12"/>
      <c r="U88" s="12">
        <f>IFERROR(MOD(9*MID(D88,1,1)+7*MID(D88,2,1)+3*MID(D88,3,1)+MID(D88,4,1)+9*MID(D88,5,1)+7*MID(D88,6,1)+3*MID(D88,7,1)+MID(D88,8,1)+9*MID(D88,9,1)+7*MID(D88,10,1),10),10)</f>
        <v>10</v>
      </c>
    </row>
    <row r="89" spans="1:21" customFormat="1" ht="15.75" x14ac:dyDescent="0.2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>ROUND(IF(F89&gt;=2600,2600*$D$8,F89*$D$8),2)</f>
        <v>0</v>
      </c>
      <c r="I89" s="67">
        <f>ROUND(IF(F89&gt;=2600,2600,F89)*(13.71%+(1-13.71%)*9%)*G89*$D$8,2)</f>
        <v>0</v>
      </c>
      <c r="J89" s="67">
        <f>ROUND(IF(F89&gt;=2600,2600,F89)*($F$5%+9.76%+6.5%)*G89*$D$8,2)</f>
        <v>0</v>
      </c>
      <c r="K89" s="67">
        <f t="shared" si="1"/>
        <v>0</v>
      </c>
      <c r="L89" s="67">
        <f>K89*$F$6</f>
        <v>0</v>
      </c>
      <c r="O89" s="12"/>
      <c r="P89" s="12"/>
      <c r="Q89" s="12"/>
      <c r="R89" s="12"/>
      <c r="S89" s="12"/>
      <c r="T89" s="12"/>
      <c r="U89" s="12">
        <f>IFERROR(MOD(9*MID(D89,1,1)+7*MID(D89,2,1)+3*MID(D89,3,1)+MID(D89,4,1)+9*MID(D89,5,1)+7*MID(D89,6,1)+3*MID(D89,7,1)+MID(D89,8,1)+9*MID(D89,9,1)+7*MID(D89,10,1),10),10)</f>
        <v>10</v>
      </c>
    </row>
    <row r="90" spans="1:21" customFormat="1" ht="15.75" x14ac:dyDescent="0.2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>ROUND(IF(F90&gt;=2600,2600*$D$8,F90*$D$8),2)</f>
        <v>0</v>
      </c>
      <c r="I90" s="67">
        <f>ROUND(IF(F90&gt;=2600,2600,F90)*(13.71%+(1-13.71%)*9%)*G90*$D$8,2)</f>
        <v>0</v>
      </c>
      <c r="J90" s="67">
        <f>ROUND(IF(F90&gt;=2600,2600,F90)*($F$5%+9.76%+6.5%)*G90*$D$8,2)</f>
        <v>0</v>
      </c>
      <c r="K90" s="67">
        <f t="shared" si="1"/>
        <v>0</v>
      </c>
      <c r="L90" s="67">
        <f>K90*$F$6</f>
        <v>0</v>
      </c>
      <c r="O90" s="12"/>
      <c r="P90" s="12"/>
      <c r="Q90" s="12"/>
      <c r="R90" s="12"/>
      <c r="S90" s="12"/>
      <c r="T90" s="12"/>
      <c r="U90" s="12">
        <f>IFERROR(MOD(9*MID(D90,1,1)+7*MID(D90,2,1)+3*MID(D90,3,1)+MID(D90,4,1)+9*MID(D90,5,1)+7*MID(D90,6,1)+3*MID(D90,7,1)+MID(D90,8,1)+9*MID(D90,9,1)+7*MID(D90,10,1),10),10)</f>
        <v>10</v>
      </c>
    </row>
    <row r="91" spans="1:21" customFormat="1" ht="15.75" x14ac:dyDescent="0.2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>ROUND(IF(F91&gt;=2600,2600*$D$8,F91*$D$8),2)</f>
        <v>0</v>
      </c>
      <c r="I91" s="67">
        <f>ROUND(IF(F91&gt;=2600,2600,F91)*(13.71%+(1-13.71%)*9%)*G91*$D$8,2)</f>
        <v>0</v>
      </c>
      <c r="J91" s="67">
        <f>ROUND(IF(F91&gt;=2600,2600,F91)*($F$5%+9.76%+6.5%)*G91*$D$8,2)</f>
        <v>0</v>
      </c>
      <c r="K91" s="67">
        <f t="shared" si="1"/>
        <v>0</v>
      </c>
      <c r="L91" s="67">
        <f>K91*$F$6</f>
        <v>0</v>
      </c>
      <c r="O91" s="12"/>
      <c r="P91" s="12"/>
      <c r="Q91" s="12"/>
      <c r="R91" s="12"/>
      <c r="S91" s="12"/>
      <c r="T91" s="12"/>
      <c r="U91" s="12">
        <f>IFERROR(MOD(9*MID(D91,1,1)+7*MID(D91,2,1)+3*MID(D91,3,1)+MID(D91,4,1)+9*MID(D91,5,1)+7*MID(D91,6,1)+3*MID(D91,7,1)+MID(D91,8,1)+9*MID(D91,9,1)+7*MID(D91,10,1),10),10)</f>
        <v>10</v>
      </c>
    </row>
    <row r="92" spans="1:21" customFormat="1" ht="15.75" x14ac:dyDescent="0.2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>ROUND(IF(F92&gt;=2600,2600*$D$8,F92*$D$8),2)</f>
        <v>0</v>
      </c>
      <c r="I92" s="67">
        <f>ROUND(IF(F92&gt;=2600,2600,F92)*(13.71%+(1-13.71%)*9%)*G92*$D$8,2)</f>
        <v>0</v>
      </c>
      <c r="J92" s="67">
        <f>ROUND(IF(F92&gt;=2600,2600,F92)*($F$5%+9.76%+6.5%)*G92*$D$8,2)</f>
        <v>0</v>
      </c>
      <c r="K92" s="67">
        <f t="shared" si="1"/>
        <v>0</v>
      </c>
      <c r="L92" s="67">
        <f>K92*$F$6</f>
        <v>0</v>
      </c>
      <c r="O92" s="12"/>
      <c r="P92" s="12"/>
      <c r="Q92" s="12"/>
      <c r="R92" s="12"/>
      <c r="S92" s="12"/>
      <c r="T92" s="12"/>
      <c r="U92" s="12">
        <f>IFERROR(MOD(9*MID(D92,1,1)+7*MID(D92,2,1)+3*MID(D92,3,1)+MID(D92,4,1)+9*MID(D92,5,1)+7*MID(D92,6,1)+3*MID(D92,7,1)+MID(D92,8,1)+9*MID(D92,9,1)+7*MID(D92,10,1),10),10)</f>
        <v>10</v>
      </c>
    </row>
    <row r="93" spans="1:21" customFormat="1" ht="15.75" x14ac:dyDescent="0.2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>ROUND(IF(F93&gt;=2600,2600*$D$8,F93*$D$8),2)</f>
        <v>0</v>
      </c>
      <c r="I93" s="67">
        <f>ROUND(IF(F93&gt;=2600,2600,F93)*(13.71%+(1-13.71%)*9%)*G93*$D$8,2)</f>
        <v>0</v>
      </c>
      <c r="J93" s="67">
        <f>ROUND(IF(F93&gt;=2600,2600,F93)*($F$5%+9.76%+6.5%)*G93*$D$8,2)</f>
        <v>0</v>
      </c>
      <c r="K93" s="67">
        <f t="shared" si="1"/>
        <v>0</v>
      </c>
      <c r="L93" s="67">
        <f>K93*$F$6</f>
        <v>0</v>
      </c>
      <c r="O93" s="12"/>
      <c r="P93" s="12"/>
      <c r="Q93" s="12"/>
      <c r="R93" s="12"/>
      <c r="S93" s="12"/>
      <c r="T93" s="12"/>
      <c r="U93" s="12">
        <f>IFERROR(MOD(9*MID(D93,1,1)+7*MID(D93,2,1)+3*MID(D93,3,1)+MID(D93,4,1)+9*MID(D93,5,1)+7*MID(D93,6,1)+3*MID(D93,7,1)+MID(D93,8,1)+9*MID(D93,9,1)+7*MID(D93,10,1),10),10)</f>
        <v>10</v>
      </c>
    </row>
    <row r="94" spans="1:21" customFormat="1" ht="15.75" x14ac:dyDescent="0.2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>ROUND(IF(F94&gt;=2600,2600*$D$8,F94*$D$8),2)</f>
        <v>0</v>
      </c>
      <c r="I94" s="67">
        <f>ROUND(IF(F94&gt;=2600,2600,F94)*(13.71%+(1-13.71%)*9%)*G94*$D$8,2)</f>
        <v>0</v>
      </c>
      <c r="J94" s="67">
        <f>ROUND(IF(F94&gt;=2600,2600,F94)*($F$5%+9.76%+6.5%)*G94*$D$8,2)</f>
        <v>0</v>
      </c>
      <c r="K94" s="67">
        <f t="shared" si="1"/>
        <v>0</v>
      </c>
      <c r="L94" s="67">
        <f>K94*$F$6</f>
        <v>0</v>
      </c>
      <c r="O94" s="12"/>
      <c r="P94" s="12"/>
      <c r="Q94" s="12"/>
      <c r="R94" s="12"/>
      <c r="S94" s="12"/>
      <c r="T94" s="12"/>
      <c r="U94" s="12">
        <f>IFERROR(MOD(9*MID(D94,1,1)+7*MID(D94,2,1)+3*MID(D94,3,1)+MID(D94,4,1)+9*MID(D94,5,1)+7*MID(D94,6,1)+3*MID(D94,7,1)+MID(D94,8,1)+9*MID(D94,9,1)+7*MID(D94,10,1),10),10)</f>
        <v>10</v>
      </c>
    </row>
    <row r="95" spans="1:21" customFormat="1" ht="15.75" x14ac:dyDescent="0.2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>ROUND(IF(F95&gt;=2600,2600*$D$8,F95*$D$8),2)</f>
        <v>0</v>
      </c>
      <c r="I95" s="67">
        <f>ROUND(IF(F95&gt;=2600,2600,F95)*(13.71%+(1-13.71%)*9%)*G95*$D$8,2)</f>
        <v>0</v>
      </c>
      <c r="J95" s="67">
        <f>ROUND(IF(F95&gt;=2600,2600,F95)*($F$5%+9.76%+6.5%)*G95*$D$8,2)</f>
        <v>0</v>
      </c>
      <c r="K95" s="67">
        <f t="shared" si="1"/>
        <v>0</v>
      </c>
      <c r="L95" s="67">
        <f>K95*$F$6</f>
        <v>0</v>
      </c>
      <c r="O95" s="12"/>
      <c r="P95" s="12"/>
      <c r="Q95" s="12"/>
      <c r="R95" s="12"/>
      <c r="S95" s="12"/>
      <c r="T95" s="12"/>
      <c r="U95" s="12">
        <f>IFERROR(MOD(9*MID(D95,1,1)+7*MID(D95,2,1)+3*MID(D95,3,1)+MID(D95,4,1)+9*MID(D95,5,1)+7*MID(D95,6,1)+3*MID(D95,7,1)+MID(D95,8,1)+9*MID(D95,9,1)+7*MID(D95,10,1),10),10)</f>
        <v>10</v>
      </c>
    </row>
    <row r="96" spans="1:21" customFormat="1" ht="15.75" x14ac:dyDescent="0.2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>ROUND(IF(F96&gt;=2600,2600*$D$8,F96*$D$8),2)</f>
        <v>0</v>
      </c>
      <c r="I96" s="67">
        <f>ROUND(IF(F96&gt;=2600,2600,F96)*(13.71%+(1-13.71%)*9%)*G96*$D$8,2)</f>
        <v>0</v>
      </c>
      <c r="J96" s="67">
        <f>ROUND(IF(F96&gt;=2600,2600,F96)*($F$5%+9.76%+6.5%)*G96*$D$8,2)</f>
        <v>0</v>
      </c>
      <c r="K96" s="67">
        <f t="shared" si="1"/>
        <v>0</v>
      </c>
      <c r="L96" s="67">
        <f>K96*$F$6</f>
        <v>0</v>
      </c>
      <c r="O96" s="12"/>
      <c r="P96" s="12"/>
      <c r="Q96" s="12"/>
      <c r="R96" s="12"/>
      <c r="S96" s="12"/>
      <c r="T96" s="12"/>
      <c r="U96" s="12">
        <f>IFERROR(MOD(9*MID(D96,1,1)+7*MID(D96,2,1)+3*MID(D96,3,1)+MID(D96,4,1)+9*MID(D96,5,1)+7*MID(D96,6,1)+3*MID(D96,7,1)+MID(D96,8,1)+9*MID(D96,9,1)+7*MID(D96,10,1),10),10)</f>
        <v>10</v>
      </c>
    </row>
    <row r="97" spans="1:21" customFormat="1" ht="15.75" x14ac:dyDescent="0.2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>ROUND(IF(F97&gt;=2600,2600*$D$8,F97*$D$8),2)</f>
        <v>0</v>
      </c>
      <c r="I97" s="67">
        <f>ROUND(IF(F97&gt;=2600,2600,F97)*(13.71%+(1-13.71%)*9%)*G97*$D$8,2)</f>
        <v>0</v>
      </c>
      <c r="J97" s="67">
        <f>ROUND(IF(F97&gt;=2600,2600,F97)*($F$5%+9.76%+6.5%)*G97*$D$8,2)</f>
        <v>0</v>
      </c>
      <c r="K97" s="67">
        <f t="shared" si="1"/>
        <v>0</v>
      </c>
      <c r="L97" s="67">
        <f>K97*$F$6</f>
        <v>0</v>
      </c>
      <c r="O97" s="12"/>
      <c r="P97" s="12"/>
      <c r="Q97" s="12"/>
      <c r="R97" s="12"/>
      <c r="S97" s="12"/>
      <c r="T97" s="12"/>
      <c r="U97" s="12">
        <f>IFERROR(MOD(9*MID(D97,1,1)+7*MID(D97,2,1)+3*MID(D97,3,1)+MID(D97,4,1)+9*MID(D97,5,1)+7*MID(D97,6,1)+3*MID(D97,7,1)+MID(D97,8,1)+9*MID(D97,9,1)+7*MID(D97,10,1),10),10)</f>
        <v>10</v>
      </c>
    </row>
    <row r="98" spans="1:21" customFormat="1" ht="15.75" x14ac:dyDescent="0.2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>ROUND(IF(F98&gt;=2600,2600*$D$8,F98*$D$8),2)</f>
        <v>0</v>
      </c>
      <c r="I98" s="67">
        <f>ROUND(IF(F98&gt;=2600,2600,F98)*(13.71%+(1-13.71%)*9%)*G98*$D$8,2)</f>
        <v>0</v>
      </c>
      <c r="J98" s="67">
        <f>ROUND(IF(F98&gt;=2600,2600,F98)*($F$5%+9.76%+6.5%)*G98*$D$8,2)</f>
        <v>0</v>
      </c>
      <c r="K98" s="67">
        <f t="shared" si="1"/>
        <v>0</v>
      </c>
      <c r="L98" s="67">
        <f>K98*$F$6</f>
        <v>0</v>
      </c>
      <c r="O98" s="12"/>
      <c r="P98" s="12"/>
      <c r="Q98" s="12"/>
      <c r="R98" s="12"/>
      <c r="S98" s="12"/>
      <c r="T98" s="12"/>
      <c r="U98" s="12">
        <f>IFERROR(MOD(9*MID(D98,1,1)+7*MID(D98,2,1)+3*MID(D98,3,1)+MID(D98,4,1)+9*MID(D98,5,1)+7*MID(D98,6,1)+3*MID(D98,7,1)+MID(D98,8,1)+9*MID(D98,9,1)+7*MID(D98,10,1),10),10)</f>
        <v>10</v>
      </c>
    </row>
    <row r="99" spans="1:21" customFormat="1" ht="15.75" x14ac:dyDescent="0.2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>ROUND(IF(F99&gt;=2600,2600*$D$8,F99*$D$8),2)</f>
        <v>0</v>
      </c>
      <c r="I99" s="67">
        <f>ROUND(IF(F99&gt;=2600,2600,F99)*(13.71%+(1-13.71%)*9%)*G99*$D$8,2)</f>
        <v>0</v>
      </c>
      <c r="J99" s="67">
        <f>ROUND(IF(F99&gt;=2600,2600,F99)*($F$5%+9.76%+6.5%)*G99*$D$8,2)</f>
        <v>0</v>
      </c>
      <c r="K99" s="67">
        <f t="shared" si="1"/>
        <v>0</v>
      </c>
      <c r="L99" s="67">
        <f>K99*$F$6</f>
        <v>0</v>
      </c>
      <c r="O99" s="12"/>
      <c r="P99" s="12"/>
      <c r="Q99" s="12"/>
      <c r="R99" s="12"/>
      <c r="S99" s="12"/>
      <c r="T99" s="12"/>
      <c r="U99" s="12">
        <f>IFERROR(MOD(9*MID(D99,1,1)+7*MID(D99,2,1)+3*MID(D99,3,1)+MID(D99,4,1)+9*MID(D99,5,1)+7*MID(D99,6,1)+3*MID(D99,7,1)+MID(D99,8,1)+9*MID(D99,9,1)+7*MID(D99,10,1),10),10)</f>
        <v>10</v>
      </c>
    </row>
    <row r="100" spans="1:21" customFormat="1" ht="15.75" x14ac:dyDescent="0.2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>ROUND(IF(F100&gt;=2600,2600*$D$8,F100*$D$8),2)</f>
        <v>0</v>
      </c>
      <c r="I100" s="67">
        <f>ROUND(IF(F100&gt;=2600,2600,F100)*(13.71%+(1-13.71%)*9%)*G100*$D$8,2)</f>
        <v>0</v>
      </c>
      <c r="J100" s="67">
        <f>ROUND(IF(F100&gt;=2600,2600,F100)*($F$5%+9.76%+6.5%)*G100*$D$8,2)</f>
        <v>0</v>
      </c>
      <c r="K100" s="67">
        <f t="shared" si="1"/>
        <v>0</v>
      </c>
      <c r="L100" s="67">
        <f>K100*$F$6</f>
        <v>0</v>
      </c>
      <c r="O100" s="12"/>
      <c r="P100" s="12"/>
      <c r="Q100" s="12"/>
      <c r="R100" s="12"/>
      <c r="S100" s="12"/>
      <c r="T100" s="12"/>
      <c r="U100" s="12">
        <f>IFERROR(MOD(9*MID(D100,1,1)+7*MID(D100,2,1)+3*MID(D100,3,1)+MID(D100,4,1)+9*MID(D100,5,1)+7*MID(D100,6,1)+3*MID(D100,7,1)+MID(D100,8,1)+9*MID(D100,9,1)+7*MID(D100,10,1),10),10)</f>
        <v>10</v>
      </c>
    </row>
    <row r="101" spans="1:21" customFormat="1" ht="15.75" x14ac:dyDescent="0.2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>ROUND(IF(F101&gt;=2600,2600*$D$8,F101*$D$8),2)</f>
        <v>0</v>
      </c>
      <c r="I101" s="67">
        <f>ROUND(IF(F101&gt;=2600,2600,F101)*(13.71%+(1-13.71%)*9%)*G101*$D$8,2)</f>
        <v>0</v>
      </c>
      <c r="J101" s="67">
        <f>ROUND(IF(F101&gt;=2600,2600,F101)*($F$5%+9.76%+6.5%)*G101*$D$8,2)</f>
        <v>0</v>
      </c>
      <c r="K101" s="67">
        <f t="shared" si="1"/>
        <v>0</v>
      </c>
      <c r="L101" s="67">
        <f>K101*$F$6</f>
        <v>0</v>
      </c>
      <c r="O101" s="12"/>
      <c r="P101" s="12"/>
      <c r="Q101" s="12"/>
      <c r="R101" s="12"/>
      <c r="S101" s="12"/>
      <c r="T101" s="12"/>
      <c r="U101" s="12">
        <f>IFERROR(MOD(9*MID(D101,1,1)+7*MID(D101,2,1)+3*MID(D101,3,1)+MID(D101,4,1)+9*MID(D101,5,1)+7*MID(D101,6,1)+3*MID(D101,7,1)+MID(D101,8,1)+9*MID(D101,9,1)+7*MID(D101,10,1),10),10)</f>
        <v>10</v>
      </c>
    </row>
    <row r="102" spans="1:21" customFormat="1" ht="15.75" x14ac:dyDescent="0.2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>ROUND(IF(F102&gt;=2600,2600*$D$8,F102*$D$8),2)</f>
        <v>0</v>
      </c>
      <c r="I102" s="67">
        <f>ROUND(IF(F102&gt;=2600,2600,F102)*(13.71%+(1-13.71%)*9%)*G102*$D$8,2)</f>
        <v>0</v>
      </c>
      <c r="J102" s="67">
        <f>ROUND(IF(F102&gt;=2600,2600,F102)*($F$5%+9.76%+6.5%)*G102*$D$8,2)</f>
        <v>0</v>
      </c>
      <c r="K102" s="67">
        <f t="shared" si="1"/>
        <v>0</v>
      </c>
      <c r="L102" s="67">
        <f>K102*$F$6</f>
        <v>0</v>
      </c>
      <c r="O102" s="12"/>
      <c r="P102" s="12"/>
      <c r="Q102" s="12"/>
      <c r="R102" s="12"/>
      <c r="S102" s="12"/>
      <c r="T102" s="12"/>
      <c r="U102" s="12">
        <f>IFERROR(MOD(9*MID(D102,1,1)+7*MID(D102,2,1)+3*MID(D102,3,1)+MID(D102,4,1)+9*MID(D102,5,1)+7*MID(D102,6,1)+3*MID(D102,7,1)+MID(D102,8,1)+9*MID(D102,9,1)+7*MID(D102,10,1),10),10)</f>
        <v>10</v>
      </c>
    </row>
    <row r="103" spans="1:21" customFormat="1" ht="15.75" x14ac:dyDescent="0.2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>ROUND(IF(F103&gt;=2600,2600*$D$8,F103*$D$8),2)</f>
        <v>0</v>
      </c>
      <c r="I103" s="67">
        <f>ROUND(IF(F103&gt;=2600,2600,F103)*(13.71%+(1-13.71%)*9%)*G103*$D$8,2)</f>
        <v>0</v>
      </c>
      <c r="J103" s="67">
        <f>ROUND(IF(F103&gt;=2600,2600,F103)*($F$5%+9.76%+6.5%)*G103*$D$8,2)</f>
        <v>0</v>
      </c>
      <c r="K103" s="67">
        <f t="shared" si="1"/>
        <v>0</v>
      </c>
      <c r="L103" s="67">
        <f>K103*$F$6</f>
        <v>0</v>
      </c>
      <c r="O103" s="12"/>
      <c r="P103" s="12"/>
      <c r="Q103" s="12"/>
      <c r="R103" s="12"/>
      <c r="S103" s="12"/>
      <c r="T103" s="12"/>
      <c r="U103" s="12">
        <f>IFERROR(MOD(9*MID(D103,1,1)+7*MID(D103,2,1)+3*MID(D103,3,1)+MID(D103,4,1)+9*MID(D103,5,1)+7*MID(D103,6,1)+3*MID(D103,7,1)+MID(D103,8,1)+9*MID(D103,9,1)+7*MID(D103,10,1),10),10)</f>
        <v>10</v>
      </c>
    </row>
    <row r="104" spans="1:21" customFormat="1" ht="15.75" x14ac:dyDescent="0.2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>ROUND(IF(F104&gt;=2600,2600*$D$8,F104*$D$8),2)</f>
        <v>0</v>
      </c>
      <c r="I104" s="67">
        <f>ROUND(IF(F104&gt;=2600,2600,F104)*(13.71%+(1-13.71%)*9%)*G104*$D$8,2)</f>
        <v>0</v>
      </c>
      <c r="J104" s="67">
        <f>ROUND(IF(F104&gt;=2600,2600,F104)*($F$5%+9.76%+6.5%)*G104*$D$8,2)</f>
        <v>0</v>
      </c>
      <c r="K104" s="67">
        <f t="shared" si="1"/>
        <v>0</v>
      </c>
      <c r="L104" s="67">
        <f>K104*$F$6</f>
        <v>0</v>
      </c>
      <c r="O104" s="12"/>
      <c r="P104" s="12"/>
      <c r="Q104" s="12"/>
      <c r="R104" s="12"/>
      <c r="S104" s="12"/>
      <c r="T104" s="12"/>
      <c r="U104" s="12">
        <f>IFERROR(MOD(9*MID(D104,1,1)+7*MID(D104,2,1)+3*MID(D104,3,1)+MID(D104,4,1)+9*MID(D104,5,1)+7*MID(D104,6,1)+3*MID(D104,7,1)+MID(D104,8,1)+9*MID(D104,9,1)+7*MID(D104,10,1),10),10)</f>
        <v>10</v>
      </c>
    </row>
    <row r="105" spans="1:21" customFormat="1" ht="15.75" x14ac:dyDescent="0.2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>ROUND(IF(F105&gt;=2600,2600*$D$8,F105*$D$8),2)</f>
        <v>0</v>
      </c>
      <c r="I105" s="67">
        <f>ROUND(IF(F105&gt;=2600,2600,F105)*(13.71%+(1-13.71%)*9%)*G105*$D$8,2)</f>
        <v>0</v>
      </c>
      <c r="J105" s="67">
        <f>ROUND(IF(F105&gt;=2600,2600,F105)*($F$5%+9.76%+6.5%)*G105*$D$8,2)</f>
        <v>0</v>
      </c>
      <c r="K105" s="67">
        <f t="shared" si="1"/>
        <v>0</v>
      </c>
      <c r="L105" s="67">
        <f>K105*$F$6</f>
        <v>0</v>
      </c>
      <c r="O105" s="12"/>
      <c r="P105" s="12"/>
      <c r="Q105" s="12"/>
      <c r="R105" s="12"/>
      <c r="S105" s="12"/>
      <c r="T105" s="12"/>
      <c r="U105" s="12">
        <f>IFERROR(MOD(9*MID(D105,1,1)+7*MID(D105,2,1)+3*MID(D105,3,1)+MID(D105,4,1)+9*MID(D105,5,1)+7*MID(D105,6,1)+3*MID(D105,7,1)+MID(D105,8,1)+9*MID(D105,9,1)+7*MID(D105,10,1),10),10)</f>
        <v>10</v>
      </c>
    </row>
    <row r="106" spans="1:21" customFormat="1" ht="15.75" x14ac:dyDescent="0.2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>ROUND(IF(F106&gt;=2600,2600*$D$8,F106*$D$8),2)</f>
        <v>0</v>
      </c>
      <c r="I106" s="67">
        <f>ROUND(IF(F106&gt;=2600,2600,F106)*(13.71%+(1-13.71%)*9%)*G106*$D$8,2)</f>
        <v>0</v>
      </c>
      <c r="J106" s="67">
        <f>ROUND(IF(F106&gt;=2600,2600,F106)*($F$5%+9.76%+6.5%)*G106*$D$8,2)</f>
        <v>0</v>
      </c>
      <c r="K106" s="67">
        <f t="shared" si="1"/>
        <v>0</v>
      </c>
      <c r="L106" s="67">
        <f>K106*$F$6</f>
        <v>0</v>
      </c>
      <c r="O106" s="12"/>
      <c r="P106" s="12"/>
      <c r="Q106" s="12"/>
      <c r="R106" s="12"/>
      <c r="S106" s="12"/>
      <c r="T106" s="12"/>
      <c r="U106" s="12">
        <f>IFERROR(MOD(9*MID(D106,1,1)+7*MID(D106,2,1)+3*MID(D106,3,1)+MID(D106,4,1)+9*MID(D106,5,1)+7*MID(D106,6,1)+3*MID(D106,7,1)+MID(D106,8,1)+9*MID(D106,9,1)+7*MID(D106,10,1),10),10)</f>
        <v>10</v>
      </c>
    </row>
    <row r="107" spans="1:21" customFormat="1" ht="15.75" x14ac:dyDescent="0.2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>ROUND(IF(F107&gt;=2600,2600*$D$8,F107*$D$8),2)</f>
        <v>0</v>
      </c>
      <c r="I107" s="67">
        <f>ROUND(IF(F107&gt;=2600,2600,F107)*(13.71%+(1-13.71%)*9%)*G107*$D$8,2)</f>
        <v>0</v>
      </c>
      <c r="J107" s="67">
        <f>ROUND(IF(F107&gt;=2600,2600,F107)*($F$5%+9.76%+6.5%)*G107*$D$8,2)</f>
        <v>0</v>
      </c>
      <c r="K107" s="67">
        <f t="shared" si="1"/>
        <v>0</v>
      </c>
      <c r="L107" s="67">
        <f>K107*$F$6</f>
        <v>0</v>
      </c>
      <c r="O107" s="12"/>
      <c r="P107" s="12"/>
      <c r="Q107" s="12"/>
      <c r="R107" s="12"/>
      <c r="S107" s="12"/>
      <c r="T107" s="12"/>
      <c r="U107" s="12">
        <f>IFERROR(MOD(9*MID(D107,1,1)+7*MID(D107,2,1)+3*MID(D107,3,1)+MID(D107,4,1)+9*MID(D107,5,1)+7*MID(D107,6,1)+3*MID(D107,7,1)+MID(D107,8,1)+9*MID(D107,9,1)+7*MID(D107,10,1),10),10)</f>
        <v>10</v>
      </c>
    </row>
    <row r="108" spans="1:21" customFormat="1" ht="15.75" x14ac:dyDescent="0.2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>ROUND(IF(F108&gt;=2600,2600*$D$8,F108*$D$8),2)</f>
        <v>0</v>
      </c>
      <c r="I108" s="67">
        <f>ROUND(IF(F108&gt;=2600,2600,F108)*(13.71%+(1-13.71%)*9%)*G108*$D$8,2)</f>
        <v>0</v>
      </c>
      <c r="J108" s="67">
        <f>ROUND(IF(F108&gt;=2600,2600,F108)*($F$5%+9.76%+6.5%)*G108*$D$8,2)</f>
        <v>0</v>
      </c>
      <c r="K108" s="67">
        <f t="shared" si="1"/>
        <v>0</v>
      </c>
      <c r="L108" s="67">
        <f>K108*$F$6</f>
        <v>0</v>
      </c>
      <c r="O108" s="12"/>
      <c r="P108" s="12"/>
      <c r="Q108" s="12"/>
      <c r="R108" s="12"/>
      <c r="S108" s="12"/>
      <c r="T108" s="12"/>
      <c r="U108" s="12">
        <f>IFERROR(MOD(9*MID(D108,1,1)+7*MID(D108,2,1)+3*MID(D108,3,1)+MID(D108,4,1)+9*MID(D108,5,1)+7*MID(D108,6,1)+3*MID(D108,7,1)+MID(D108,8,1)+9*MID(D108,9,1)+7*MID(D108,10,1),10),10)</f>
        <v>10</v>
      </c>
    </row>
    <row r="109" spans="1:21" customFormat="1" ht="15.75" x14ac:dyDescent="0.2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>ROUND(IF(F109&gt;=2600,2600*$D$8,F109*$D$8),2)</f>
        <v>0</v>
      </c>
      <c r="I109" s="67">
        <f>ROUND(IF(F109&gt;=2600,2600,F109)*(13.71%+(1-13.71%)*9%)*G109*$D$8,2)</f>
        <v>0</v>
      </c>
      <c r="J109" s="67">
        <f>ROUND(IF(F109&gt;=2600,2600,F109)*($F$5%+9.76%+6.5%)*G109*$D$8,2)</f>
        <v>0</v>
      </c>
      <c r="K109" s="67">
        <f t="shared" si="1"/>
        <v>0</v>
      </c>
      <c r="L109" s="67">
        <f>K109*$F$6</f>
        <v>0</v>
      </c>
      <c r="O109" s="12"/>
      <c r="P109" s="12"/>
      <c r="Q109" s="12"/>
      <c r="R109" s="12"/>
      <c r="S109" s="12"/>
      <c r="T109" s="12"/>
      <c r="U109" s="12">
        <f>IFERROR(MOD(9*MID(D109,1,1)+7*MID(D109,2,1)+3*MID(D109,3,1)+MID(D109,4,1)+9*MID(D109,5,1)+7*MID(D109,6,1)+3*MID(D109,7,1)+MID(D109,8,1)+9*MID(D109,9,1)+7*MID(D109,10,1),10),10)</f>
        <v>10</v>
      </c>
    </row>
    <row r="110" spans="1:21" customFormat="1" ht="15.75" x14ac:dyDescent="0.2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>ROUND(IF(F110&gt;=2600,2600*$D$8,F110*$D$8),2)</f>
        <v>0</v>
      </c>
      <c r="I110" s="67">
        <f>ROUND(IF(F110&gt;=2600,2600,F110)*(13.71%+(1-13.71%)*9%)*G110*$D$8,2)</f>
        <v>0</v>
      </c>
      <c r="J110" s="67">
        <f>ROUND(IF(F110&gt;=2600,2600,F110)*($F$5%+9.76%+6.5%)*G110*$D$8,2)</f>
        <v>0</v>
      </c>
      <c r="K110" s="67">
        <f t="shared" si="1"/>
        <v>0</v>
      </c>
      <c r="L110" s="67">
        <f>K110*$F$6</f>
        <v>0</v>
      </c>
      <c r="O110" s="12"/>
      <c r="P110" s="12"/>
      <c r="Q110" s="12"/>
      <c r="R110" s="12"/>
      <c r="S110" s="12"/>
      <c r="T110" s="12"/>
      <c r="U110" s="12">
        <f>IFERROR(MOD(9*MID(D110,1,1)+7*MID(D110,2,1)+3*MID(D110,3,1)+MID(D110,4,1)+9*MID(D110,5,1)+7*MID(D110,6,1)+3*MID(D110,7,1)+MID(D110,8,1)+9*MID(D110,9,1)+7*MID(D110,10,1),10),10)</f>
        <v>10</v>
      </c>
    </row>
    <row r="111" spans="1:21" customFormat="1" ht="15.75" x14ac:dyDescent="0.2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>ROUND(IF(F111&gt;=2600,2600*$D$8,F111*$D$8),2)</f>
        <v>0</v>
      </c>
      <c r="I111" s="67">
        <f>ROUND(IF(F111&gt;=2600,2600,F111)*(13.71%+(1-13.71%)*9%)*G111*$D$8,2)</f>
        <v>0</v>
      </c>
      <c r="J111" s="67">
        <f>ROUND(IF(F111&gt;=2600,2600,F111)*($F$5%+9.76%+6.5%)*G111*$D$8,2)</f>
        <v>0</v>
      </c>
      <c r="K111" s="67">
        <f t="shared" si="1"/>
        <v>0</v>
      </c>
      <c r="L111" s="67">
        <f>K111*$F$6</f>
        <v>0</v>
      </c>
      <c r="O111" s="12"/>
      <c r="P111" s="12"/>
      <c r="Q111" s="12"/>
      <c r="R111" s="12"/>
      <c r="S111" s="12"/>
      <c r="T111" s="12"/>
      <c r="U111" s="12">
        <f>IFERROR(MOD(9*MID(D111,1,1)+7*MID(D111,2,1)+3*MID(D111,3,1)+MID(D111,4,1)+9*MID(D111,5,1)+7*MID(D111,6,1)+3*MID(D111,7,1)+MID(D111,8,1)+9*MID(D111,9,1)+7*MID(D111,10,1),10),10)</f>
        <v>10</v>
      </c>
    </row>
    <row r="112" spans="1:21" customFormat="1" ht="15.75" x14ac:dyDescent="0.2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>ROUND(IF(F112&gt;=2600,2600*$D$8,F112*$D$8),2)</f>
        <v>0</v>
      </c>
      <c r="I112" s="67">
        <f>ROUND(IF(F112&gt;=2600,2600,F112)*(13.71%+(1-13.71%)*9%)*G112*$D$8,2)</f>
        <v>0</v>
      </c>
      <c r="J112" s="67">
        <f>ROUND(IF(F112&gt;=2600,2600,F112)*($F$5%+9.76%+6.5%)*G112*$D$8,2)</f>
        <v>0</v>
      </c>
      <c r="K112" s="67">
        <f t="shared" si="1"/>
        <v>0</v>
      </c>
      <c r="L112" s="67">
        <f>K112*$F$6</f>
        <v>0</v>
      </c>
      <c r="O112" s="12"/>
      <c r="P112" s="12"/>
      <c r="Q112" s="12"/>
      <c r="R112" s="12"/>
      <c r="S112" s="12"/>
      <c r="T112" s="12"/>
      <c r="U112" s="12">
        <f>IFERROR(MOD(9*MID(D112,1,1)+7*MID(D112,2,1)+3*MID(D112,3,1)+MID(D112,4,1)+9*MID(D112,5,1)+7*MID(D112,6,1)+3*MID(D112,7,1)+MID(D112,8,1)+9*MID(D112,9,1)+7*MID(D112,10,1),10),10)</f>
        <v>10</v>
      </c>
    </row>
    <row r="113" spans="1:21" customFormat="1" ht="15.75" x14ac:dyDescent="0.2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>ROUND(IF(F113&gt;=2600,2600*$D$8,F113*$D$8),2)</f>
        <v>0</v>
      </c>
      <c r="I113" s="67">
        <f>ROUND(IF(F113&gt;=2600,2600,F113)*(13.71%+(1-13.71%)*9%)*G113*$D$8,2)</f>
        <v>0</v>
      </c>
      <c r="J113" s="67">
        <f>ROUND(IF(F113&gt;=2600,2600,F113)*($F$5%+9.76%+6.5%)*G113*$D$8,2)</f>
        <v>0</v>
      </c>
      <c r="K113" s="67">
        <f t="shared" si="1"/>
        <v>0</v>
      </c>
      <c r="L113" s="67">
        <f>K113*$F$6</f>
        <v>0</v>
      </c>
      <c r="O113" s="12"/>
      <c r="P113" s="12"/>
      <c r="Q113" s="12"/>
      <c r="R113" s="12"/>
      <c r="S113" s="12"/>
      <c r="T113" s="12"/>
      <c r="U113" s="12">
        <f>IFERROR(MOD(9*MID(D113,1,1)+7*MID(D113,2,1)+3*MID(D113,3,1)+MID(D113,4,1)+9*MID(D113,5,1)+7*MID(D113,6,1)+3*MID(D113,7,1)+MID(D113,8,1)+9*MID(D113,9,1)+7*MID(D113,10,1),10),10)</f>
        <v>10</v>
      </c>
    </row>
    <row r="114" spans="1:21" customFormat="1" ht="15.75" x14ac:dyDescent="0.2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>ROUND(IF(F114&gt;=2600,2600*$D$8,F114*$D$8),2)</f>
        <v>0</v>
      </c>
      <c r="I114" s="67">
        <f>ROUND(IF(F114&gt;=2600,2600,F114)*(13.71%+(1-13.71%)*9%)*G114*$D$8,2)</f>
        <v>0</v>
      </c>
      <c r="J114" s="67">
        <f>ROUND(IF(F114&gt;=2600,2600,F114)*($F$5%+9.76%+6.5%)*G114*$D$8,2)</f>
        <v>0</v>
      </c>
      <c r="K114" s="67">
        <f t="shared" si="1"/>
        <v>0</v>
      </c>
      <c r="L114" s="67">
        <f>K114*$F$6</f>
        <v>0</v>
      </c>
      <c r="O114" s="12"/>
      <c r="P114" s="12"/>
      <c r="Q114" s="12"/>
      <c r="R114" s="12"/>
      <c r="S114" s="12"/>
      <c r="T114" s="12"/>
      <c r="U114" s="12">
        <f>IFERROR(MOD(9*MID(D114,1,1)+7*MID(D114,2,1)+3*MID(D114,3,1)+MID(D114,4,1)+9*MID(D114,5,1)+7*MID(D114,6,1)+3*MID(D114,7,1)+MID(D114,8,1)+9*MID(D114,9,1)+7*MID(D114,10,1),10),10)</f>
        <v>10</v>
      </c>
    </row>
    <row r="115" spans="1:21" customFormat="1" ht="15.75" x14ac:dyDescent="0.2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>ROUND(IF(F115&gt;=2600,2600*$D$8,F115*$D$8),2)</f>
        <v>0</v>
      </c>
      <c r="I115" s="67">
        <f>ROUND(IF(F115&gt;=2600,2600,F115)*(13.71%+(1-13.71%)*9%)*G115*$D$8,2)</f>
        <v>0</v>
      </c>
      <c r="J115" s="67">
        <f>ROUND(IF(F115&gt;=2600,2600,F115)*($F$5%+9.76%+6.5%)*G115*$D$8,2)</f>
        <v>0</v>
      </c>
      <c r="K115" s="67">
        <f t="shared" si="1"/>
        <v>0</v>
      </c>
      <c r="L115" s="67">
        <f>K115*$F$6</f>
        <v>0</v>
      </c>
      <c r="O115" s="12"/>
      <c r="P115" s="12"/>
      <c r="Q115" s="12"/>
      <c r="R115" s="12"/>
      <c r="S115" s="12"/>
      <c r="T115" s="12"/>
      <c r="U115" s="12">
        <f>IFERROR(MOD(9*MID(D115,1,1)+7*MID(D115,2,1)+3*MID(D115,3,1)+MID(D115,4,1)+9*MID(D115,5,1)+7*MID(D115,6,1)+3*MID(D115,7,1)+MID(D115,8,1)+9*MID(D115,9,1)+7*MID(D115,10,1),10),10)</f>
        <v>10</v>
      </c>
    </row>
    <row r="116" spans="1:21" customFormat="1" ht="15.75" x14ac:dyDescent="0.2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>ROUND(IF(F116&gt;=2600,2600*$D$8,F116*$D$8),2)</f>
        <v>0</v>
      </c>
      <c r="I116" s="67">
        <f>ROUND(IF(F116&gt;=2600,2600,F116)*(13.71%+(1-13.71%)*9%)*G116*$D$8,2)</f>
        <v>0</v>
      </c>
      <c r="J116" s="67">
        <f>ROUND(IF(F116&gt;=2600,2600,F116)*($F$5%+9.76%+6.5%)*G116*$D$8,2)</f>
        <v>0</v>
      </c>
      <c r="K116" s="67">
        <f t="shared" si="1"/>
        <v>0</v>
      </c>
      <c r="L116" s="67">
        <f>K116*$F$6</f>
        <v>0</v>
      </c>
      <c r="O116" s="12"/>
      <c r="P116" s="12"/>
      <c r="Q116" s="12"/>
      <c r="R116" s="12"/>
      <c r="S116" s="12"/>
      <c r="T116" s="12"/>
      <c r="U116" s="12">
        <f>IFERROR(MOD(9*MID(D116,1,1)+7*MID(D116,2,1)+3*MID(D116,3,1)+MID(D116,4,1)+9*MID(D116,5,1)+7*MID(D116,6,1)+3*MID(D116,7,1)+MID(D116,8,1)+9*MID(D116,9,1)+7*MID(D116,10,1),10),10)</f>
        <v>10</v>
      </c>
    </row>
    <row r="117" spans="1:21" customFormat="1" ht="15.75" x14ac:dyDescent="0.2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>ROUND(IF(F117&gt;=2600,2600*$D$8,F117*$D$8),2)</f>
        <v>0</v>
      </c>
      <c r="I117" s="67">
        <f>ROUND(IF(F117&gt;=2600,2600,F117)*(13.71%+(1-13.71%)*9%)*G117*$D$8,2)</f>
        <v>0</v>
      </c>
      <c r="J117" s="67">
        <f>ROUND(IF(F117&gt;=2600,2600,F117)*($F$5%+9.76%+6.5%)*G117*$D$8,2)</f>
        <v>0</v>
      </c>
      <c r="K117" s="67">
        <f t="shared" si="1"/>
        <v>0</v>
      </c>
      <c r="L117" s="67">
        <f>K117*$F$6</f>
        <v>0</v>
      </c>
      <c r="O117" s="12"/>
      <c r="P117" s="12"/>
      <c r="Q117" s="12"/>
      <c r="R117" s="12"/>
      <c r="S117" s="12"/>
      <c r="T117" s="12"/>
      <c r="U117" s="12">
        <f>IFERROR(MOD(9*MID(D117,1,1)+7*MID(D117,2,1)+3*MID(D117,3,1)+MID(D117,4,1)+9*MID(D117,5,1)+7*MID(D117,6,1)+3*MID(D117,7,1)+MID(D117,8,1)+9*MID(D117,9,1)+7*MID(D117,10,1),10),10)</f>
        <v>10</v>
      </c>
    </row>
    <row r="118" spans="1:21" customFormat="1" ht="15.75" x14ac:dyDescent="0.2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>ROUND(IF(F118&gt;=2600,2600*$D$8,F118*$D$8),2)</f>
        <v>0</v>
      </c>
      <c r="I118" s="67">
        <f>ROUND(IF(F118&gt;=2600,2600,F118)*(13.71%+(1-13.71%)*9%)*G118*$D$8,2)</f>
        <v>0</v>
      </c>
      <c r="J118" s="67">
        <f>ROUND(IF(F118&gt;=2600,2600,F118)*($F$5%+9.76%+6.5%)*G118*$D$8,2)</f>
        <v>0</v>
      </c>
      <c r="K118" s="67">
        <f t="shared" si="1"/>
        <v>0</v>
      </c>
      <c r="L118" s="67">
        <f>K118*$F$6</f>
        <v>0</v>
      </c>
      <c r="O118" s="12"/>
      <c r="P118" s="12"/>
      <c r="Q118" s="12"/>
      <c r="R118" s="12"/>
      <c r="S118" s="12"/>
      <c r="T118" s="12"/>
      <c r="U118" s="12">
        <f>IFERROR(MOD(9*MID(D118,1,1)+7*MID(D118,2,1)+3*MID(D118,3,1)+MID(D118,4,1)+9*MID(D118,5,1)+7*MID(D118,6,1)+3*MID(D118,7,1)+MID(D118,8,1)+9*MID(D118,9,1)+7*MID(D118,10,1),10),10)</f>
        <v>10</v>
      </c>
    </row>
    <row r="119" spans="1:21" customFormat="1" ht="15.75" x14ac:dyDescent="0.2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>ROUND(IF(F119&gt;=2600,2600*$D$8,F119*$D$8),2)</f>
        <v>0</v>
      </c>
      <c r="I119" s="67">
        <f>ROUND(IF(F119&gt;=2600,2600,F119)*(13.71%+(1-13.71%)*9%)*G119*$D$8,2)</f>
        <v>0</v>
      </c>
      <c r="J119" s="67">
        <f>ROUND(IF(F119&gt;=2600,2600,F119)*($F$5%+9.76%+6.5%)*G119*$D$8,2)</f>
        <v>0</v>
      </c>
      <c r="K119" s="67">
        <f t="shared" si="1"/>
        <v>0</v>
      </c>
      <c r="L119" s="67">
        <f>K119*$F$6</f>
        <v>0</v>
      </c>
      <c r="O119" s="12"/>
      <c r="P119" s="12"/>
      <c r="Q119" s="12"/>
      <c r="R119" s="12"/>
      <c r="S119" s="12"/>
      <c r="T119" s="12"/>
      <c r="U119" s="12">
        <f>IFERROR(MOD(9*MID(D119,1,1)+7*MID(D119,2,1)+3*MID(D119,3,1)+MID(D119,4,1)+9*MID(D119,5,1)+7*MID(D119,6,1)+3*MID(D119,7,1)+MID(D119,8,1)+9*MID(D119,9,1)+7*MID(D119,10,1),10),10)</f>
        <v>10</v>
      </c>
    </row>
    <row r="120" spans="1:21" customFormat="1" ht="15.75" x14ac:dyDescent="0.2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>ROUND(IF(F120&gt;=2600,2600*$D$8,F120*$D$8),2)</f>
        <v>0</v>
      </c>
      <c r="I120" s="67">
        <f>ROUND(IF(F120&gt;=2600,2600,F120)*(13.71%+(1-13.71%)*9%)*G120*$D$8,2)</f>
        <v>0</v>
      </c>
      <c r="J120" s="67">
        <f>ROUND(IF(F120&gt;=2600,2600,F120)*($F$5%+9.76%+6.5%)*G120*$D$8,2)</f>
        <v>0</v>
      </c>
      <c r="K120" s="67">
        <f t="shared" si="1"/>
        <v>0</v>
      </c>
      <c r="L120" s="67">
        <f>K120*$F$6</f>
        <v>0</v>
      </c>
      <c r="O120" s="12"/>
      <c r="P120" s="12"/>
      <c r="Q120" s="12"/>
      <c r="R120" s="12"/>
      <c r="S120" s="12"/>
      <c r="T120" s="12"/>
      <c r="U120" s="12">
        <f>IFERROR(MOD(9*MID(D120,1,1)+7*MID(D120,2,1)+3*MID(D120,3,1)+MID(D120,4,1)+9*MID(D120,5,1)+7*MID(D120,6,1)+3*MID(D120,7,1)+MID(D120,8,1)+9*MID(D120,9,1)+7*MID(D120,10,1),10),10)</f>
        <v>10</v>
      </c>
    </row>
    <row r="121" spans="1:21" customFormat="1" ht="15.75" x14ac:dyDescent="0.2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>ROUND(IF(F121&gt;=2600,2600*$D$8,F121*$D$8),2)</f>
        <v>0</v>
      </c>
      <c r="I121" s="67">
        <f>ROUND(IF(F121&gt;=2600,2600,F121)*(13.71%+(1-13.71%)*9%)*G121*$D$8,2)</f>
        <v>0</v>
      </c>
      <c r="J121" s="67">
        <f>ROUND(IF(F121&gt;=2600,2600,F121)*($F$5%+9.76%+6.5%)*G121*$D$8,2)</f>
        <v>0</v>
      </c>
      <c r="K121" s="67">
        <f t="shared" si="1"/>
        <v>0</v>
      </c>
      <c r="L121" s="67">
        <f>K121*$F$6</f>
        <v>0</v>
      </c>
      <c r="O121" s="12"/>
      <c r="P121" s="12"/>
      <c r="Q121" s="12"/>
      <c r="R121" s="12"/>
      <c r="S121" s="12"/>
      <c r="T121" s="12"/>
      <c r="U121" s="12">
        <f>IFERROR(MOD(9*MID(D121,1,1)+7*MID(D121,2,1)+3*MID(D121,3,1)+MID(D121,4,1)+9*MID(D121,5,1)+7*MID(D121,6,1)+3*MID(D121,7,1)+MID(D121,8,1)+9*MID(D121,9,1)+7*MID(D121,10,1),10),10)</f>
        <v>10</v>
      </c>
    </row>
    <row r="122" spans="1:21" customFormat="1" ht="15.75" x14ac:dyDescent="0.2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>ROUND(IF(F122&gt;=2600,2600*$D$8,F122*$D$8),2)</f>
        <v>0</v>
      </c>
      <c r="I122" s="67">
        <f>ROUND(IF(F122&gt;=2600,2600,F122)*(13.71%+(1-13.71%)*9%)*G122*$D$8,2)</f>
        <v>0</v>
      </c>
      <c r="J122" s="67">
        <f>ROUND(IF(F122&gt;=2600,2600,F122)*($F$5%+9.76%+6.5%)*G122*$D$8,2)</f>
        <v>0</v>
      </c>
      <c r="K122" s="67">
        <f t="shared" si="1"/>
        <v>0</v>
      </c>
      <c r="L122" s="67">
        <f>K122*$F$6</f>
        <v>0</v>
      </c>
      <c r="O122" s="12"/>
      <c r="P122" s="12"/>
      <c r="Q122" s="12"/>
      <c r="R122" s="12"/>
      <c r="S122" s="12"/>
      <c r="T122" s="12"/>
      <c r="U122" s="12">
        <f>IFERROR(MOD(9*MID(D122,1,1)+7*MID(D122,2,1)+3*MID(D122,3,1)+MID(D122,4,1)+9*MID(D122,5,1)+7*MID(D122,6,1)+3*MID(D122,7,1)+MID(D122,8,1)+9*MID(D122,9,1)+7*MID(D122,10,1),10),10)</f>
        <v>10</v>
      </c>
    </row>
    <row r="123" spans="1:21" customFormat="1" ht="15.75" x14ac:dyDescent="0.2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>ROUND(IF(F123&gt;=2600,2600*$D$8,F123*$D$8),2)</f>
        <v>0</v>
      </c>
      <c r="I123" s="67">
        <f>ROUND(IF(F123&gt;=2600,2600,F123)*(13.71%+(1-13.71%)*9%)*G123*$D$8,2)</f>
        <v>0</v>
      </c>
      <c r="J123" s="67">
        <f>ROUND(IF(F123&gt;=2600,2600,F123)*($F$5%+9.76%+6.5%)*G123*$D$8,2)</f>
        <v>0</v>
      </c>
      <c r="K123" s="67">
        <f t="shared" si="1"/>
        <v>0</v>
      </c>
      <c r="L123" s="67">
        <f>K123*$F$6</f>
        <v>0</v>
      </c>
      <c r="O123" s="12"/>
      <c r="P123" s="12"/>
      <c r="Q123" s="12"/>
      <c r="R123" s="12"/>
      <c r="S123" s="12"/>
      <c r="T123" s="12"/>
      <c r="U123" s="12">
        <f>IFERROR(MOD(9*MID(D123,1,1)+7*MID(D123,2,1)+3*MID(D123,3,1)+MID(D123,4,1)+9*MID(D123,5,1)+7*MID(D123,6,1)+3*MID(D123,7,1)+MID(D123,8,1)+9*MID(D123,9,1)+7*MID(D123,10,1),10),10)</f>
        <v>10</v>
      </c>
    </row>
    <row r="124" spans="1:21" customFormat="1" ht="15.75" x14ac:dyDescent="0.2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>ROUND(IF(F124&gt;=2600,2600*$D$8,F124*$D$8),2)</f>
        <v>0</v>
      </c>
      <c r="I124" s="67">
        <f>ROUND(IF(F124&gt;=2600,2600,F124)*(13.71%+(1-13.71%)*9%)*G124*$D$8,2)</f>
        <v>0</v>
      </c>
      <c r="J124" s="67">
        <f>ROUND(IF(F124&gt;=2600,2600,F124)*($F$5%+9.76%+6.5%)*G124*$D$8,2)</f>
        <v>0</v>
      </c>
      <c r="K124" s="67">
        <f t="shared" si="1"/>
        <v>0</v>
      </c>
      <c r="L124" s="67">
        <f>K124*$F$6</f>
        <v>0</v>
      </c>
      <c r="O124" s="12"/>
      <c r="P124" s="12"/>
      <c r="Q124" s="12"/>
      <c r="R124" s="12"/>
      <c r="S124" s="12"/>
      <c r="T124" s="12"/>
      <c r="U124" s="12">
        <f>IFERROR(MOD(9*MID(D124,1,1)+7*MID(D124,2,1)+3*MID(D124,3,1)+MID(D124,4,1)+9*MID(D124,5,1)+7*MID(D124,6,1)+3*MID(D124,7,1)+MID(D124,8,1)+9*MID(D124,9,1)+7*MID(D124,10,1),10),10)</f>
        <v>10</v>
      </c>
    </row>
    <row r="125" spans="1:21" customFormat="1" ht="15.75" x14ac:dyDescent="0.2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>ROUND(IF(F125&gt;=2600,2600*$D$8,F125*$D$8),2)</f>
        <v>0</v>
      </c>
      <c r="I125" s="67">
        <f>ROUND(IF(F125&gt;=2600,2600,F125)*(13.71%+(1-13.71%)*9%)*G125*$D$8,2)</f>
        <v>0</v>
      </c>
      <c r="J125" s="67">
        <f>ROUND(IF(F125&gt;=2600,2600,F125)*($F$5%+9.76%+6.5%)*G125*$D$8,2)</f>
        <v>0</v>
      </c>
      <c r="K125" s="67">
        <f t="shared" si="1"/>
        <v>0</v>
      </c>
      <c r="L125" s="67">
        <f>K125*$F$6</f>
        <v>0</v>
      </c>
      <c r="O125" s="12"/>
      <c r="P125" s="12"/>
      <c r="Q125" s="12"/>
      <c r="R125" s="12"/>
      <c r="S125" s="12"/>
      <c r="T125" s="12"/>
      <c r="U125" s="12">
        <f>IFERROR(MOD(9*MID(D125,1,1)+7*MID(D125,2,1)+3*MID(D125,3,1)+MID(D125,4,1)+9*MID(D125,5,1)+7*MID(D125,6,1)+3*MID(D125,7,1)+MID(D125,8,1)+9*MID(D125,9,1)+7*MID(D125,10,1),10),10)</f>
        <v>10</v>
      </c>
    </row>
    <row r="126" spans="1:21" customFormat="1" ht="15.75" x14ac:dyDescent="0.2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>ROUND(IF(F126&gt;=2600,2600*$D$8,F126*$D$8),2)</f>
        <v>0</v>
      </c>
      <c r="I126" s="67">
        <f>ROUND(IF(F126&gt;=2600,2600,F126)*(13.71%+(1-13.71%)*9%)*G126*$D$8,2)</f>
        <v>0</v>
      </c>
      <c r="J126" s="67">
        <f>ROUND(IF(F126&gt;=2600,2600,F126)*($F$5%+9.76%+6.5%)*G126*$D$8,2)</f>
        <v>0</v>
      </c>
      <c r="K126" s="67">
        <f t="shared" si="1"/>
        <v>0</v>
      </c>
      <c r="L126" s="67">
        <f>K126*$F$6</f>
        <v>0</v>
      </c>
      <c r="O126" s="12"/>
      <c r="P126" s="12"/>
      <c r="Q126" s="12"/>
      <c r="R126" s="12"/>
      <c r="S126" s="12"/>
      <c r="T126" s="12"/>
      <c r="U126" s="12">
        <f>IFERROR(MOD(9*MID(D126,1,1)+7*MID(D126,2,1)+3*MID(D126,3,1)+MID(D126,4,1)+9*MID(D126,5,1)+7*MID(D126,6,1)+3*MID(D126,7,1)+MID(D126,8,1)+9*MID(D126,9,1)+7*MID(D126,10,1),10),10)</f>
        <v>10</v>
      </c>
    </row>
    <row r="127" spans="1:21" customFormat="1" ht="15.75" x14ac:dyDescent="0.2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>ROUND(IF(F127&gt;=2600,2600*$D$8,F127*$D$8),2)</f>
        <v>0</v>
      </c>
      <c r="I127" s="67">
        <f>ROUND(IF(F127&gt;=2600,2600,F127)*(13.71%+(1-13.71%)*9%)*G127*$D$8,2)</f>
        <v>0</v>
      </c>
      <c r="J127" s="67">
        <f>ROUND(IF(F127&gt;=2600,2600,F127)*($F$5%+9.76%+6.5%)*G127*$D$8,2)</f>
        <v>0</v>
      </c>
      <c r="K127" s="67">
        <f t="shared" si="1"/>
        <v>0</v>
      </c>
      <c r="L127" s="67">
        <f>K127*$F$6</f>
        <v>0</v>
      </c>
      <c r="O127" s="12"/>
      <c r="P127" s="12"/>
      <c r="Q127" s="12"/>
      <c r="R127" s="12"/>
      <c r="S127" s="12"/>
      <c r="T127" s="12"/>
      <c r="U127" s="12">
        <f>IFERROR(MOD(9*MID(D127,1,1)+7*MID(D127,2,1)+3*MID(D127,3,1)+MID(D127,4,1)+9*MID(D127,5,1)+7*MID(D127,6,1)+3*MID(D127,7,1)+MID(D127,8,1)+9*MID(D127,9,1)+7*MID(D127,10,1),10),10)</f>
        <v>10</v>
      </c>
    </row>
    <row r="128" spans="1:21" customFormat="1" ht="15.75" x14ac:dyDescent="0.2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>ROUND(IF(F128&gt;=2600,2600*$D$8,F128*$D$8),2)</f>
        <v>0</v>
      </c>
      <c r="I128" s="67">
        <f>ROUND(IF(F128&gt;=2600,2600,F128)*(13.71%+(1-13.71%)*9%)*G128*$D$8,2)</f>
        <v>0</v>
      </c>
      <c r="J128" s="67">
        <f>ROUND(IF(F128&gt;=2600,2600,F128)*($F$5%+9.76%+6.5%)*G128*$D$8,2)</f>
        <v>0</v>
      </c>
      <c r="K128" s="67">
        <f t="shared" si="1"/>
        <v>0</v>
      </c>
      <c r="L128" s="67">
        <f>K128*$F$6</f>
        <v>0</v>
      </c>
      <c r="O128" s="12"/>
      <c r="P128" s="12"/>
      <c r="Q128" s="12"/>
      <c r="R128" s="12"/>
      <c r="S128" s="12"/>
      <c r="T128" s="12"/>
      <c r="U128" s="12">
        <f>IFERROR(MOD(9*MID(D128,1,1)+7*MID(D128,2,1)+3*MID(D128,3,1)+MID(D128,4,1)+9*MID(D128,5,1)+7*MID(D128,6,1)+3*MID(D128,7,1)+MID(D128,8,1)+9*MID(D128,9,1)+7*MID(D128,10,1),10),10)</f>
        <v>10</v>
      </c>
    </row>
    <row r="129" spans="1:21" customFormat="1" ht="15.75" x14ac:dyDescent="0.2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>ROUND(IF(F129&gt;=2600,2600*$D$8,F129*$D$8),2)</f>
        <v>0</v>
      </c>
      <c r="I129" s="67">
        <f>ROUND(IF(F129&gt;=2600,2600,F129)*(13.71%+(1-13.71%)*9%)*G129*$D$8,2)</f>
        <v>0</v>
      </c>
      <c r="J129" s="67">
        <f>ROUND(IF(F129&gt;=2600,2600,F129)*($F$5%+9.76%+6.5%)*G129*$D$8,2)</f>
        <v>0</v>
      </c>
      <c r="K129" s="67">
        <f t="shared" si="1"/>
        <v>0</v>
      </c>
      <c r="L129" s="67">
        <f>K129*$F$6</f>
        <v>0</v>
      </c>
      <c r="O129" s="12"/>
      <c r="P129" s="12"/>
      <c r="Q129" s="12"/>
      <c r="R129" s="12"/>
      <c r="S129" s="12"/>
      <c r="T129" s="12"/>
      <c r="U129" s="12">
        <f>IFERROR(MOD(9*MID(D129,1,1)+7*MID(D129,2,1)+3*MID(D129,3,1)+MID(D129,4,1)+9*MID(D129,5,1)+7*MID(D129,6,1)+3*MID(D129,7,1)+MID(D129,8,1)+9*MID(D129,9,1)+7*MID(D129,10,1),10),10)</f>
        <v>10</v>
      </c>
    </row>
    <row r="130" spans="1:21" customFormat="1" ht="15.75" x14ac:dyDescent="0.2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>ROUND(IF(F130&gt;=2600,2600*$D$8,F130*$D$8),2)</f>
        <v>0</v>
      </c>
      <c r="I130" s="67">
        <f>ROUND(IF(F130&gt;=2600,2600,F130)*(13.71%+(1-13.71%)*9%)*G130*$D$8,2)</f>
        <v>0</v>
      </c>
      <c r="J130" s="67">
        <f>ROUND(IF(F130&gt;=2600,2600,F130)*($F$5%+9.76%+6.5%)*G130*$D$8,2)</f>
        <v>0</v>
      </c>
      <c r="K130" s="67">
        <f t="shared" si="1"/>
        <v>0</v>
      </c>
      <c r="L130" s="67">
        <f>K130*$F$6</f>
        <v>0</v>
      </c>
      <c r="O130" s="12"/>
      <c r="P130" s="12"/>
      <c r="Q130" s="12"/>
      <c r="R130" s="12"/>
      <c r="S130" s="12"/>
      <c r="T130" s="12"/>
      <c r="U130" s="12">
        <f>IFERROR(MOD(9*MID(D130,1,1)+7*MID(D130,2,1)+3*MID(D130,3,1)+MID(D130,4,1)+9*MID(D130,5,1)+7*MID(D130,6,1)+3*MID(D130,7,1)+MID(D130,8,1)+9*MID(D130,9,1)+7*MID(D130,10,1),10),10)</f>
        <v>10</v>
      </c>
    </row>
    <row r="131" spans="1:21" customFormat="1" ht="15.75" x14ac:dyDescent="0.2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>ROUND(IF(F131&gt;=2600,2600*$D$8,F131*$D$8),2)</f>
        <v>0</v>
      </c>
      <c r="I131" s="67">
        <f>ROUND(IF(F131&gt;=2600,2600,F131)*(13.71%+(1-13.71%)*9%)*G131*$D$8,2)</f>
        <v>0</v>
      </c>
      <c r="J131" s="67">
        <f>ROUND(IF(F131&gt;=2600,2600,F131)*($F$5%+9.76%+6.5%)*G131*$D$8,2)</f>
        <v>0</v>
      </c>
      <c r="K131" s="67">
        <f t="shared" si="1"/>
        <v>0</v>
      </c>
      <c r="L131" s="67">
        <f>K131*$F$6</f>
        <v>0</v>
      </c>
      <c r="O131" s="12"/>
      <c r="P131" s="12"/>
      <c r="Q131" s="12"/>
      <c r="R131" s="12"/>
      <c r="S131" s="12"/>
      <c r="T131" s="12"/>
      <c r="U131" s="12">
        <f>IFERROR(MOD(9*MID(D131,1,1)+7*MID(D131,2,1)+3*MID(D131,3,1)+MID(D131,4,1)+9*MID(D131,5,1)+7*MID(D131,6,1)+3*MID(D131,7,1)+MID(D131,8,1)+9*MID(D131,9,1)+7*MID(D131,10,1),10),10)</f>
        <v>10</v>
      </c>
    </row>
    <row r="132" spans="1:21" customFormat="1" ht="15.75" x14ac:dyDescent="0.2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>ROUND(IF(F132&gt;=2600,2600*$D$8,F132*$D$8),2)</f>
        <v>0</v>
      </c>
      <c r="I132" s="67">
        <f>ROUND(IF(F132&gt;=2600,2600,F132)*(13.71%+(1-13.71%)*9%)*G132*$D$8,2)</f>
        <v>0</v>
      </c>
      <c r="J132" s="67">
        <f>ROUND(IF(F132&gt;=2600,2600,F132)*($F$5%+9.76%+6.5%)*G132*$D$8,2)</f>
        <v>0</v>
      </c>
      <c r="K132" s="67">
        <f t="shared" si="1"/>
        <v>0</v>
      </c>
      <c r="L132" s="67">
        <f>K132*$F$6</f>
        <v>0</v>
      </c>
      <c r="O132" s="12"/>
      <c r="P132" s="12"/>
      <c r="Q132" s="12"/>
      <c r="R132" s="12"/>
      <c r="S132" s="12"/>
      <c r="T132" s="12"/>
      <c r="U132" s="12">
        <f>IFERROR(MOD(9*MID(D132,1,1)+7*MID(D132,2,1)+3*MID(D132,3,1)+MID(D132,4,1)+9*MID(D132,5,1)+7*MID(D132,6,1)+3*MID(D132,7,1)+MID(D132,8,1)+9*MID(D132,9,1)+7*MID(D132,10,1),10),10)</f>
        <v>10</v>
      </c>
    </row>
    <row r="133" spans="1:21" customFormat="1" ht="15.75" x14ac:dyDescent="0.2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>ROUND(IF(F133&gt;=2600,2600*$D$8,F133*$D$8),2)</f>
        <v>0</v>
      </c>
      <c r="I133" s="67">
        <f>ROUND(IF(F133&gt;=2600,2600,F133)*(13.71%+(1-13.71%)*9%)*G133*$D$8,2)</f>
        <v>0</v>
      </c>
      <c r="J133" s="67">
        <f>ROUND(IF(F133&gt;=2600,2600,F133)*($F$5%+9.76%+6.5%)*G133*$D$8,2)</f>
        <v>0</v>
      </c>
      <c r="K133" s="67">
        <f t="shared" si="1"/>
        <v>0</v>
      </c>
      <c r="L133" s="67">
        <f>K133*$F$6</f>
        <v>0</v>
      </c>
      <c r="O133" s="12"/>
      <c r="P133" s="12"/>
      <c r="Q133" s="12"/>
      <c r="R133" s="12"/>
      <c r="S133" s="12"/>
      <c r="T133" s="12"/>
      <c r="U133" s="12">
        <f>IFERROR(MOD(9*MID(D133,1,1)+7*MID(D133,2,1)+3*MID(D133,3,1)+MID(D133,4,1)+9*MID(D133,5,1)+7*MID(D133,6,1)+3*MID(D133,7,1)+MID(D133,8,1)+9*MID(D133,9,1)+7*MID(D133,10,1),10),10)</f>
        <v>10</v>
      </c>
    </row>
    <row r="134" spans="1:21" customFormat="1" ht="15.75" x14ac:dyDescent="0.2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>ROUND(IF(F134&gt;=2600,2600*$D$8,F134*$D$8),2)</f>
        <v>0</v>
      </c>
      <c r="I134" s="67">
        <f>ROUND(IF(F134&gt;=2600,2600,F134)*(13.71%+(1-13.71%)*9%)*G134*$D$8,2)</f>
        <v>0</v>
      </c>
      <c r="J134" s="67">
        <f>ROUND(IF(F134&gt;=2600,2600,F134)*($F$5%+9.76%+6.5%)*G134*$D$8,2)</f>
        <v>0</v>
      </c>
      <c r="K134" s="67">
        <f t="shared" si="1"/>
        <v>0</v>
      </c>
      <c r="L134" s="67">
        <f>K134*$F$6</f>
        <v>0</v>
      </c>
      <c r="O134" s="12"/>
      <c r="P134" s="12"/>
      <c r="Q134" s="12"/>
      <c r="R134" s="12"/>
      <c r="S134" s="12"/>
      <c r="T134" s="12"/>
      <c r="U134" s="12">
        <f>IFERROR(MOD(9*MID(D134,1,1)+7*MID(D134,2,1)+3*MID(D134,3,1)+MID(D134,4,1)+9*MID(D134,5,1)+7*MID(D134,6,1)+3*MID(D134,7,1)+MID(D134,8,1)+9*MID(D134,9,1)+7*MID(D134,10,1),10),10)</f>
        <v>10</v>
      </c>
    </row>
    <row r="135" spans="1:21" customFormat="1" ht="15.75" x14ac:dyDescent="0.2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>ROUND(IF(F135&gt;=2600,2600*$D$8,F135*$D$8),2)</f>
        <v>0</v>
      </c>
      <c r="I135" s="67">
        <f>ROUND(IF(F135&gt;=2600,2600,F135)*(13.71%+(1-13.71%)*9%)*G135*$D$8,2)</f>
        <v>0</v>
      </c>
      <c r="J135" s="67">
        <f>ROUND(IF(F135&gt;=2600,2600,F135)*($F$5%+9.76%+6.5%)*G135*$D$8,2)</f>
        <v>0</v>
      </c>
      <c r="K135" s="67">
        <f t="shared" si="1"/>
        <v>0</v>
      </c>
      <c r="L135" s="67">
        <f>K135*$F$6</f>
        <v>0</v>
      </c>
      <c r="O135" s="12"/>
      <c r="P135" s="12"/>
      <c r="Q135" s="12"/>
      <c r="R135" s="12"/>
      <c r="S135" s="12"/>
      <c r="T135" s="12"/>
      <c r="U135" s="12">
        <f>IFERROR(MOD(9*MID(D135,1,1)+7*MID(D135,2,1)+3*MID(D135,3,1)+MID(D135,4,1)+9*MID(D135,5,1)+7*MID(D135,6,1)+3*MID(D135,7,1)+MID(D135,8,1)+9*MID(D135,9,1)+7*MID(D135,10,1),10),10)</f>
        <v>10</v>
      </c>
    </row>
    <row r="136" spans="1:21" customFormat="1" ht="15.75" x14ac:dyDescent="0.2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>ROUND(IF(F136&gt;=2600,2600*$D$8,F136*$D$8),2)</f>
        <v>0</v>
      </c>
      <c r="I136" s="67">
        <f>ROUND(IF(F136&gt;=2600,2600,F136)*(13.71%+(1-13.71%)*9%)*G136*$D$8,2)</f>
        <v>0</v>
      </c>
      <c r="J136" s="67">
        <f>ROUND(IF(F136&gt;=2600,2600,F136)*($F$5%+9.76%+6.5%)*G136*$D$8,2)</f>
        <v>0</v>
      </c>
      <c r="K136" s="67">
        <f t="shared" si="1"/>
        <v>0</v>
      </c>
      <c r="L136" s="67">
        <f>K136*$F$6</f>
        <v>0</v>
      </c>
      <c r="O136" s="12"/>
      <c r="P136" s="12"/>
      <c r="Q136" s="12"/>
      <c r="R136" s="12"/>
      <c r="S136" s="12"/>
      <c r="T136" s="12"/>
      <c r="U136" s="12">
        <f>IFERROR(MOD(9*MID(D136,1,1)+7*MID(D136,2,1)+3*MID(D136,3,1)+MID(D136,4,1)+9*MID(D136,5,1)+7*MID(D136,6,1)+3*MID(D136,7,1)+MID(D136,8,1)+9*MID(D136,9,1)+7*MID(D136,10,1),10),10)</f>
        <v>10</v>
      </c>
    </row>
    <row r="137" spans="1:21" customFormat="1" ht="15.75" x14ac:dyDescent="0.2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>ROUND(IF(F137&gt;=2600,2600*$D$8,F137*$D$8),2)</f>
        <v>0</v>
      </c>
      <c r="I137" s="67">
        <f>ROUND(IF(F137&gt;=2600,2600,F137)*(13.71%+(1-13.71%)*9%)*G137*$D$8,2)</f>
        <v>0</v>
      </c>
      <c r="J137" s="67">
        <f>ROUND(IF(F137&gt;=2600,2600,F137)*($F$5%+9.76%+6.5%)*G137*$D$8,2)</f>
        <v>0</v>
      </c>
      <c r="K137" s="67">
        <f t="shared" si="1"/>
        <v>0</v>
      </c>
      <c r="L137" s="67">
        <f>K137*$F$6</f>
        <v>0</v>
      </c>
      <c r="O137" s="12"/>
      <c r="P137" s="12"/>
      <c r="Q137" s="12"/>
      <c r="R137" s="12"/>
      <c r="S137" s="12"/>
      <c r="T137" s="12"/>
      <c r="U137" s="12">
        <f>IFERROR(MOD(9*MID(D137,1,1)+7*MID(D137,2,1)+3*MID(D137,3,1)+MID(D137,4,1)+9*MID(D137,5,1)+7*MID(D137,6,1)+3*MID(D137,7,1)+MID(D137,8,1)+9*MID(D137,9,1)+7*MID(D137,10,1),10),10)</f>
        <v>10</v>
      </c>
    </row>
    <row r="138" spans="1:21" customFormat="1" ht="15.75" x14ac:dyDescent="0.2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>ROUND(IF(F138&gt;=2600,2600*$D$8,F138*$D$8),2)</f>
        <v>0</v>
      </c>
      <c r="I138" s="67">
        <f>ROUND(IF(F138&gt;=2600,2600,F138)*(13.71%+(1-13.71%)*9%)*G138*$D$8,2)</f>
        <v>0</v>
      </c>
      <c r="J138" s="67">
        <f>ROUND(IF(F138&gt;=2600,2600,F138)*($F$5%+9.76%+6.5%)*G138*$D$8,2)</f>
        <v>0</v>
      </c>
      <c r="K138" s="67">
        <f t="shared" si="1"/>
        <v>0</v>
      </c>
      <c r="L138" s="67">
        <f>K138*$F$6</f>
        <v>0</v>
      </c>
      <c r="O138" s="12"/>
      <c r="P138" s="12"/>
      <c r="Q138" s="12"/>
      <c r="R138" s="12"/>
      <c r="S138" s="12"/>
      <c r="T138" s="12"/>
      <c r="U138" s="12">
        <f>IFERROR(MOD(9*MID(D138,1,1)+7*MID(D138,2,1)+3*MID(D138,3,1)+MID(D138,4,1)+9*MID(D138,5,1)+7*MID(D138,6,1)+3*MID(D138,7,1)+MID(D138,8,1)+9*MID(D138,9,1)+7*MID(D138,10,1),10),10)</f>
        <v>10</v>
      </c>
    </row>
    <row r="139" spans="1:21" customFormat="1" ht="15.75" x14ac:dyDescent="0.2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>ROUND(IF(F139&gt;=2600,2600*$D$8,F139*$D$8),2)</f>
        <v>0</v>
      </c>
      <c r="I139" s="67">
        <f>ROUND(IF(F139&gt;=2600,2600,F139)*(13.71%+(1-13.71%)*9%)*G139*$D$8,2)</f>
        <v>0</v>
      </c>
      <c r="J139" s="67">
        <f>ROUND(IF(F139&gt;=2600,2600,F139)*($F$5%+9.76%+6.5%)*G139*$D$8,2)</f>
        <v>0</v>
      </c>
      <c r="K139" s="67">
        <f t="shared" si="1"/>
        <v>0</v>
      </c>
      <c r="L139" s="67">
        <f>K139*$F$6</f>
        <v>0</v>
      </c>
      <c r="O139" s="12"/>
      <c r="P139" s="12"/>
      <c r="Q139" s="12"/>
      <c r="R139" s="12"/>
      <c r="S139" s="12"/>
      <c r="T139" s="12"/>
      <c r="U139" s="12">
        <f>IFERROR(MOD(9*MID(D139,1,1)+7*MID(D139,2,1)+3*MID(D139,3,1)+MID(D139,4,1)+9*MID(D139,5,1)+7*MID(D139,6,1)+3*MID(D139,7,1)+MID(D139,8,1)+9*MID(D139,9,1)+7*MID(D139,10,1),10),10)</f>
        <v>10</v>
      </c>
    </row>
    <row r="140" spans="1:21" customFormat="1" ht="15.75" x14ac:dyDescent="0.2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>ROUND(IF(F140&gt;=2600,2600*$D$8,F140*$D$8),2)</f>
        <v>0</v>
      </c>
      <c r="I140" s="67">
        <f>ROUND(IF(F140&gt;=2600,2600,F140)*(13.71%+(1-13.71%)*9%)*G140*$D$8,2)</f>
        <v>0</v>
      </c>
      <c r="J140" s="67">
        <f>ROUND(IF(F140&gt;=2600,2600,F140)*($F$5%+9.76%+6.5%)*G140*$D$8,2)</f>
        <v>0</v>
      </c>
      <c r="K140" s="67">
        <f t="shared" si="1"/>
        <v>0</v>
      </c>
      <c r="L140" s="67">
        <f>K140*$F$6</f>
        <v>0</v>
      </c>
      <c r="O140" s="12"/>
      <c r="P140" s="12"/>
      <c r="Q140" s="12"/>
      <c r="R140" s="12"/>
      <c r="S140" s="12"/>
      <c r="T140" s="12"/>
      <c r="U140" s="12">
        <f>IFERROR(MOD(9*MID(D140,1,1)+7*MID(D140,2,1)+3*MID(D140,3,1)+MID(D140,4,1)+9*MID(D140,5,1)+7*MID(D140,6,1)+3*MID(D140,7,1)+MID(D140,8,1)+9*MID(D140,9,1)+7*MID(D140,10,1),10),10)</f>
        <v>10</v>
      </c>
    </row>
    <row r="141" spans="1:21" customFormat="1" ht="15.75" x14ac:dyDescent="0.2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>ROUND(IF(F141&gt;=2600,2600*$D$8,F141*$D$8),2)</f>
        <v>0</v>
      </c>
      <c r="I141" s="67">
        <f>ROUND(IF(F141&gt;=2600,2600,F141)*(13.71%+(1-13.71%)*9%)*G141*$D$8,2)</f>
        <v>0</v>
      </c>
      <c r="J141" s="67">
        <f>ROUND(IF(F141&gt;=2600,2600,F141)*($F$5%+9.76%+6.5%)*G141*$D$8,2)</f>
        <v>0</v>
      </c>
      <c r="K141" s="67">
        <f t="shared" si="1"/>
        <v>0</v>
      </c>
      <c r="L141" s="67">
        <f>K141*$F$6</f>
        <v>0</v>
      </c>
      <c r="O141" s="12"/>
      <c r="P141" s="12"/>
      <c r="Q141" s="12"/>
      <c r="R141" s="12"/>
      <c r="S141" s="12"/>
      <c r="T141" s="12"/>
      <c r="U141" s="12">
        <f>IFERROR(MOD(9*MID(D141,1,1)+7*MID(D141,2,1)+3*MID(D141,3,1)+MID(D141,4,1)+9*MID(D141,5,1)+7*MID(D141,6,1)+3*MID(D141,7,1)+MID(D141,8,1)+9*MID(D141,9,1)+7*MID(D141,10,1),10),10)</f>
        <v>10</v>
      </c>
    </row>
    <row r="142" spans="1:21" customFormat="1" ht="15.75" x14ac:dyDescent="0.2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>ROUND(IF(F142&gt;=2600,2600*$D$8,F142*$D$8),2)</f>
        <v>0</v>
      </c>
      <c r="I142" s="67">
        <f>ROUND(IF(F142&gt;=2600,2600,F142)*(13.71%+(1-13.71%)*9%)*G142*$D$8,2)</f>
        <v>0</v>
      </c>
      <c r="J142" s="67">
        <f>ROUND(IF(F142&gt;=2600,2600,F142)*($F$5%+9.76%+6.5%)*G142*$D$8,2)</f>
        <v>0</v>
      </c>
      <c r="K142" s="67">
        <f t="shared" si="1"/>
        <v>0</v>
      </c>
      <c r="L142" s="67">
        <f>K142*$F$6</f>
        <v>0</v>
      </c>
      <c r="O142" s="12"/>
      <c r="P142" s="12"/>
      <c r="Q142" s="12"/>
      <c r="R142" s="12"/>
      <c r="S142" s="12"/>
      <c r="T142" s="12"/>
      <c r="U142" s="12">
        <f>IFERROR(MOD(9*MID(D142,1,1)+7*MID(D142,2,1)+3*MID(D142,3,1)+MID(D142,4,1)+9*MID(D142,5,1)+7*MID(D142,6,1)+3*MID(D142,7,1)+MID(D142,8,1)+9*MID(D142,9,1)+7*MID(D142,10,1),10),10)</f>
        <v>10</v>
      </c>
    </row>
    <row r="143" spans="1:21" customFormat="1" ht="15.75" x14ac:dyDescent="0.2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>ROUND(IF(F143&gt;=2600,2600*$D$8,F143*$D$8),2)</f>
        <v>0</v>
      </c>
      <c r="I143" s="67">
        <f>ROUND(IF(F143&gt;=2600,2600,F143)*(13.71%+(1-13.71%)*9%)*G143*$D$8,2)</f>
        <v>0</v>
      </c>
      <c r="J143" s="67">
        <f>ROUND(IF(F143&gt;=2600,2600,F143)*($F$5%+9.76%+6.5%)*G143*$D$8,2)</f>
        <v>0</v>
      </c>
      <c r="K143" s="67">
        <f t="shared" si="1"/>
        <v>0</v>
      </c>
      <c r="L143" s="67">
        <f>K143*$F$6</f>
        <v>0</v>
      </c>
      <c r="O143" s="12"/>
      <c r="P143" s="12"/>
      <c r="Q143" s="12"/>
      <c r="R143" s="12"/>
      <c r="S143" s="12"/>
      <c r="T143" s="12"/>
      <c r="U143" s="12">
        <f>IFERROR(MOD(9*MID(D143,1,1)+7*MID(D143,2,1)+3*MID(D143,3,1)+MID(D143,4,1)+9*MID(D143,5,1)+7*MID(D143,6,1)+3*MID(D143,7,1)+MID(D143,8,1)+9*MID(D143,9,1)+7*MID(D143,10,1),10),10)</f>
        <v>10</v>
      </c>
    </row>
    <row r="144" spans="1:21" customFormat="1" ht="15.75" x14ac:dyDescent="0.2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>ROUND(IF(F144&gt;=2600,2600*$D$8,F144*$D$8),2)</f>
        <v>0</v>
      </c>
      <c r="I144" s="67">
        <f>ROUND(IF(F144&gt;=2600,2600,F144)*(13.71%+(1-13.71%)*9%)*G144*$D$8,2)</f>
        <v>0</v>
      </c>
      <c r="J144" s="67">
        <f>ROUND(IF(F144&gt;=2600,2600,F144)*($F$5%+9.76%+6.5%)*G144*$D$8,2)</f>
        <v>0</v>
      </c>
      <c r="K144" s="67">
        <f t="shared" ref="K144:K207" si="2">ROUND(J144+H144*(1-(13.71%+(1-13.71%)*9%)*(1-G144)),2)</f>
        <v>0</v>
      </c>
      <c r="L144" s="67">
        <f>K144*$F$6</f>
        <v>0</v>
      </c>
      <c r="O144" s="12"/>
      <c r="P144" s="12"/>
      <c r="Q144" s="12"/>
      <c r="R144" s="12"/>
      <c r="S144" s="12"/>
      <c r="T144" s="12"/>
      <c r="U144" s="12">
        <f>IFERROR(MOD(9*MID(D144,1,1)+7*MID(D144,2,1)+3*MID(D144,3,1)+MID(D144,4,1)+9*MID(D144,5,1)+7*MID(D144,6,1)+3*MID(D144,7,1)+MID(D144,8,1)+9*MID(D144,9,1)+7*MID(D144,10,1),10),10)</f>
        <v>10</v>
      </c>
    </row>
    <row r="145" spans="1:21" customFormat="1" ht="15.75" x14ac:dyDescent="0.2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>ROUND(IF(F145&gt;=2600,2600*$D$8,F145*$D$8),2)</f>
        <v>0</v>
      </c>
      <c r="I145" s="67">
        <f>ROUND(IF(F145&gt;=2600,2600,F145)*(13.71%+(1-13.71%)*9%)*G145*$D$8,2)</f>
        <v>0</v>
      </c>
      <c r="J145" s="67">
        <f>ROUND(IF(F145&gt;=2600,2600,F145)*($F$5%+9.76%+6.5%)*G145*$D$8,2)</f>
        <v>0</v>
      </c>
      <c r="K145" s="67">
        <f t="shared" si="2"/>
        <v>0</v>
      </c>
      <c r="L145" s="67">
        <f>K145*$F$6</f>
        <v>0</v>
      </c>
      <c r="O145" s="12"/>
      <c r="P145" s="12"/>
      <c r="Q145" s="12"/>
      <c r="R145" s="12"/>
      <c r="S145" s="12"/>
      <c r="T145" s="12"/>
      <c r="U145" s="12">
        <f>IFERROR(MOD(9*MID(D145,1,1)+7*MID(D145,2,1)+3*MID(D145,3,1)+MID(D145,4,1)+9*MID(D145,5,1)+7*MID(D145,6,1)+3*MID(D145,7,1)+MID(D145,8,1)+9*MID(D145,9,1)+7*MID(D145,10,1),10),10)</f>
        <v>10</v>
      </c>
    </row>
    <row r="146" spans="1:21" customFormat="1" ht="15.75" x14ac:dyDescent="0.2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>ROUND(IF(F146&gt;=2600,2600*$D$8,F146*$D$8),2)</f>
        <v>0</v>
      </c>
      <c r="I146" s="67">
        <f>ROUND(IF(F146&gt;=2600,2600,F146)*(13.71%+(1-13.71%)*9%)*G146*$D$8,2)</f>
        <v>0</v>
      </c>
      <c r="J146" s="67">
        <f>ROUND(IF(F146&gt;=2600,2600,F146)*($F$5%+9.76%+6.5%)*G146*$D$8,2)</f>
        <v>0</v>
      </c>
      <c r="K146" s="67">
        <f t="shared" si="2"/>
        <v>0</v>
      </c>
      <c r="L146" s="67">
        <f>K146*$F$6</f>
        <v>0</v>
      </c>
      <c r="O146" s="12"/>
      <c r="P146" s="12"/>
      <c r="Q146" s="12"/>
      <c r="R146" s="12"/>
      <c r="S146" s="12"/>
      <c r="T146" s="12"/>
      <c r="U146" s="12">
        <f>IFERROR(MOD(9*MID(D146,1,1)+7*MID(D146,2,1)+3*MID(D146,3,1)+MID(D146,4,1)+9*MID(D146,5,1)+7*MID(D146,6,1)+3*MID(D146,7,1)+MID(D146,8,1)+9*MID(D146,9,1)+7*MID(D146,10,1),10),10)</f>
        <v>10</v>
      </c>
    </row>
    <row r="147" spans="1:21" customFormat="1" ht="15.75" x14ac:dyDescent="0.2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>ROUND(IF(F147&gt;=2600,2600*$D$8,F147*$D$8),2)</f>
        <v>0</v>
      </c>
      <c r="I147" s="67">
        <f>ROUND(IF(F147&gt;=2600,2600,F147)*(13.71%+(1-13.71%)*9%)*G147*$D$8,2)</f>
        <v>0</v>
      </c>
      <c r="J147" s="67">
        <f>ROUND(IF(F147&gt;=2600,2600,F147)*($F$5%+9.76%+6.5%)*G147*$D$8,2)</f>
        <v>0</v>
      </c>
      <c r="K147" s="67">
        <f t="shared" si="2"/>
        <v>0</v>
      </c>
      <c r="L147" s="67">
        <f>K147*$F$6</f>
        <v>0</v>
      </c>
      <c r="O147" s="12"/>
      <c r="P147" s="12"/>
      <c r="Q147" s="12"/>
      <c r="R147" s="12"/>
      <c r="S147" s="12"/>
      <c r="T147" s="12"/>
      <c r="U147" s="12">
        <f>IFERROR(MOD(9*MID(D147,1,1)+7*MID(D147,2,1)+3*MID(D147,3,1)+MID(D147,4,1)+9*MID(D147,5,1)+7*MID(D147,6,1)+3*MID(D147,7,1)+MID(D147,8,1)+9*MID(D147,9,1)+7*MID(D147,10,1),10),10)</f>
        <v>10</v>
      </c>
    </row>
    <row r="148" spans="1:21" customFormat="1" ht="15.75" x14ac:dyDescent="0.2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>ROUND(IF(F148&gt;=2600,2600*$D$8,F148*$D$8),2)</f>
        <v>0</v>
      </c>
      <c r="I148" s="67">
        <f>ROUND(IF(F148&gt;=2600,2600,F148)*(13.71%+(1-13.71%)*9%)*G148*$D$8,2)</f>
        <v>0</v>
      </c>
      <c r="J148" s="67">
        <f>ROUND(IF(F148&gt;=2600,2600,F148)*($F$5%+9.76%+6.5%)*G148*$D$8,2)</f>
        <v>0</v>
      </c>
      <c r="K148" s="67">
        <f t="shared" si="2"/>
        <v>0</v>
      </c>
      <c r="L148" s="67">
        <f>K148*$F$6</f>
        <v>0</v>
      </c>
      <c r="O148" s="12"/>
      <c r="P148" s="12"/>
      <c r="Q148" s="12"/>
      <c r="R148" s="12"/>
      <c r="S148" s="12"/>
      <c r="T148" s="12"/>
      <c r="U148" s="12">
        <f>IFERROR(MOD(9*MID(D148,1,1)+7*MID(D148,2,1)+3*MID(D148,3,1)+MID(D148,4,1)+9*MID(D148,5,1)+7*MID(D148,6,1)+3*MID(D148,7,1)+MID(D148,8,1)+9*MID(D148,9,1)+7*MID(D148,10,1),10),10)</f>
        <v>10</v>
      </c>
    </row>
    <row r="149" spans="1:21" customFormat="1" ht="15.75" x14ac:dyDescent="0.2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>ROUND(IF(F149&gt;=2600,2600*$D$8,F149*$D$8),2)</f>
        <v>0</v>
      </c>
      <c r="I149" s="67">
        <f>ROUND(IF(F149&gt;=2600,2600,F149)*(13.71%+(1-13.71%)*9%)*G149*$D$8,2)</f>
        <v>0</v>
      </c>
      <c r="J149" s="67">
        <f>ROUND(IF(F149&gt;=2600,2600,F149)*($F$5%+9.76%+6.5%)*G149*$D$8,2)</f>
        <v>0</v>
      </c>
      <c r="K149" s="67">
        <f t="shared" si="2"/>
        <v>0</v>
      </c>
      <c r="L149" s="67">
        <f>K149*$F$6</f>
        <v>0</v>
      </c>
      <c r="O149" s="12"/>
      <c r="P149" s="12"/>
      <c r="Q149" s="12"/>
      <c r="R149" s="12"/>
      <c r="S149" s="12"/>
      <c r="T149" s="12"/>
      <c r="U149" s="12">
        <f>IFERROR(MOD(9*MID(D149,1,1)+7*MID(D149,2,1)+3*MID(D149,3,1)+MID(D149,4,1)+9*MID(D149,5,1)+7*MID(D149,6,1)+3*MID(D149,7,1)+MID(D149,8,1)+9*MID(D149,9,1)+7*MID(D149,10,1),10),10)</f>
        <v>10</v>
      </c>
    </row>
    <row r="150" spans="1:21" customFormat="1" ht="15.75" x14ac:dyDescent="0.2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>ROUND(IF(F150&gt;=2600,2600*$D$8,F150*$D$8),2)</f>
        <v>0</v>
      </c>
      <c r="I150" s="67">
        <f>ROUND(IF(F150&gt;=2600,2600,F150)*(13.71%+(1-13.71%)*9%)*G150*$D$8,2)</f>
        <v>0</v>
      </c>
      <c r="J150" s="67">
        <f>ROUND(IF(F150&gt;=2600,2600,F150)*($F$5%+9.76%+6.5%)*G150*$D$8,2)</f>
        <v>0</v>
      </c>
      <c r="K150" s="67">
        <f t="shared" si="2"/>
        <v>0</v>
      </c>
      <c r="L150" s="67">
        <f>K150*$F$6</f>
        <v>0</v>
      </c>
      <c r="O150" s="12"/>
      <c r="P150" s="12"/>
      <c r="Q150" s="12"/>
      <c r="R150" s="12"/>
      <c r="S150" s="12"/>
      <c r="T150" s="12"/>
      <c r="U150" s="12">
        <f>IFERROR(MOD(9*MID(D150,1,1)+7*MID(D150,2,1)+3*MID(D150,3,1)+MID(D150,4,1)+9*MID(D150,5,1)+7*MID(D150,6,1)+3*MID(D150,7,1)+MID(D150,8,1)+9*MID(D150,9,1)+7*MID(D150,10,1),10),10)</f>
        <v>10</v>
      </c>
    </row>
    <row r="151" spans="1:21" customFormat="1" ht="15.75" x14ac:dyDescent="0.2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>ROUND(IF(F151&gt;=2600,2600*$D$8,F151*$D$8),2)</f>
        <v>0</v>
      </c>
      <c r="I151" s="67">
        <f>ROUND(IF(F151&gt;=2600,2600,F151)*(13.71%+(1-13.71%)*9%)*G151*$D$8,2)</f>
        <v>0</v>
      </c>
      <c r="J151" s="67">
        <f>ROUND(IF(F151&gt;=2600,2600,F151)*($F$5%+9.76%+6.5%)*G151*$D$8,2)</f>
        <v>0</v>
      </c>
      <c r="K151" s="67">
        <f t="shared" si="2"/>
        <v>0</v>
      </c>
      <c r="L151" s="67">
        <f>K151*$F$6</f>
        <v>0</v>
      </c>
      <c r="O151" s="12"/>
      <c r="P151" s="12"/>
      <c r="Q151" s="12"/>
      <c r="R151" s="12"/>
      <c r="S151" s="12"/>
      <c r="T151" s="12"/>
      <c r="U151" s="12">
        <f>IFERROR(MOD(9*MID(D151,1,1)+7*MID(D151,2,1)+3*MID(D151,3,1)+MID(D151,4,1)+9*MID(D151,5,1)+7*MID(D151,6,1)+3*MID(D151,7,1)+MID(D151,8,1)+9*MID(D151,9,1)+7*MID(D151,10,1),10),10)</f>
        <v>10</v>
      </c>
    </row>
    <row r="152" spans="1:21" customFormat="1" ht="15.75" x14ac:dyDescent="0.2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>ROUND(IF(F152&gt;=2600,2600*$D$8,F152*$D$8),2)</f>
        <v>0</v>
      </c>
      <c r="I152" s="67">
        <f>ROUND(IF(F152&gt;=2600,2600,F152)*(13.71%+(1-13.71%)*9%)*G152*$D$8,2)</f>
        <v>0</v>
      </c>
      <c r="J152" s="67">
        <f>ROUND(IF(F152&gt;=2600,2600,F152)*($F$5%+9.76%+6.5%)*G152*$D$8,2)</f>
        <v>0</v>
      </c>
      <c r="K152" s="67">
        <f t="shared" si="2"/>
        <v>0</v>
      </c>
      <c r="L152" s="67">
        <f>K152*$F$6</f>
        <v>0</v>
      </c>
      <c r="O152" s="12"/>
      <c r="P152" s="12"/>
      <c r="Q152" s="12"/>
      <c r="R152" s="12"/>
      <c r="S152" s="12"/>
      <c r="T152" s="12"/>
      <c r="U152" s="12">
        <f>IFERROR(MOD(9*MID(D152,1,1)+7*MID(D152,2,1)+3*MID(D152,3,1)+MID(D152,4,1)+9*MID(D152,5,1)+7*MID(D152,6,1)+3*MID(D152,7,1)+MID(D152,8,1)+9*MID(D152,9,1)+7*MID(D152,10,1),10),10)</f>
        <v>10</v>
      </c>
    </row>
    <row r="153" spans="1:21" customFormat="1" ht="15.75" x14ac:dyDescent="0.2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>ROUND(IF(F153&gt;=2600,2600*$D$8,F153*$D$8),2)</f>
        <v>0</v>
      </c>
      <c r="I153" s="67">
        <f>ROUND(IF(F153&gt;=2600,2600,F153)*(13.71%+(1-13.71%)*9%)*G153*$D$8,2)</f>
        <v>0</v>
      </c>
      <c r="J153" s="67">
        <f>ROUND(IF(F153&gt;=2600,2600,F153)*($F$5%+9.76%+6.5%)*G153*$D$8,2)</f>
        <v>0</v>
      </c>
      <c r="K153" s="67">
        <f t="shared" si="2"/>
        <v>0</v>
      </c>
      <c r="L153" s="67">
        <f>K153*$F$6</f>
        <v>0</v>
      </c>
      <c r="O153" s="12"/>
      <c r="P153" s="12"/>
      <c r="Q153" s="12"/>
      <c r="R153" s="12"/>
      <c r="S153" s="12"/>
      <c r="T153" s="12"/>
      <c r="U153" s="12">
        <f>IFERROR(MOD(9*MID(D153,1,1)+7*MID(D153,2,1)+3*MID(D153,3,1)+MID(D153,4,1)+9*MID(D153,5,1)+7*MID(D153,6,1)+3*MID(D153,7,1)+MID(D153,8,1)+9*MID(D153,9,1)+7*MID(D153,10,1),10),10)</f>
        <v>10</v>
      </c>
    </row>
    <row r="154" spans="1:21" customFormat="1" ht="15.75" x14ac:dyDescent="0.2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>ROUND(IF(F154&gt;=2600,2600*$D$8,F154*$D$8),2)</f>
        <v>0</v>
      </c>
      <c r="I154" s="67">
        <f>ROUND(IF(F154&gt;=2600,2600,F154)*(13.71%+(1-13.71%)*9%)*G154*$D$8,2)</f>
        <v>0</v>
      </c>
      <c r="J154" s="67">
        <f>ROUND(IF(F154&gt;=2600,2600,F154)*($F$5%+9.76%+6.5%)*G154*$D$8,2)</f>
        <v>0</v>
      </c>
      <c r="K154" s="67">
        <f t="shared" si="2"/>
        <v>0</v>
      </c>
      <c r="L154" s="67">
        <f>K154*$F$6</f>
        <v>0</v>
      </c>
      <c r="O154" s="12"/>
      <c r="P154" s="12"/>
      <c r="Q154" s="12"/>
      <c r="R154" s="12"/>
      <c r="S154" s="12"/>
      <c r="T154" s="12"/>
      <c r="U154" s="12">
        <f>IFERROR(MOD(9*MID(D154,1,1)+7*MID(D154,2,1)+3*MID(D154,3,1)+MID(D154,4,1)+9*MID(D154,5,1)+7*MID(D154,6,1)+3*MID(D154,7,1)+MID(D154,8,1)+9*MID(D154,9,1)+7*MID(D154,10,1),10),10)</f>
        <v>10</v>
      </c>
    </row>
    <row r="155" spans="1:21" customFormat="1" ht="15.75" x14ac:dyDescent="0.2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>ROUND(IF(F155&gt;=2600,2600*$D$8,F155*$D$8),2)</f>
        <v>0</v>
      </c>
      <c r="I155" s="67">
        <f>ROUND(IF(F155&gt;=2600,2600,F155)*(13.71%+(1-13.71%)*9%)*G155*$D$8,2)</f>
        <v>0</v>
      </c>
      <c r="J155" s="67">
        <f>ROUND(IF(F155&gt;=2600,2600,F155)*($F$5%+9.76%+6.5%)*G155*$D$8,2)</f>
        <v>0</v>
      </c>
      <c r="K155" s="67">
        <f t="shared" si="2"/>
        <v>0</v>
      </c>
      <c r="L155" s="67">
        <f>K155*$F$6</f>
        <v>0</v>
      </c>
      <c r="O155" s="12"/>
      <c r="P155" s="12"/>
      <c r="Q155" s="12"/>
      <c r="R155" s="12"/>
      <c r="S155" s="12"/>
      <c r="T155" s="12"/>
      <c r="U155" s="12">
        <f>IFERROR(MOD(9*MID(D155,1,1)+7*MID(D155,2,1)+3*MID(D155,3,1)+MID(D155,4,1)+9*MID(D155,5,1)+7*MID(D155,6,1)+3*MID(D155,7,1)+MID(D155,8,1)+9*MID(D155,9,1)+7*MID(D155,10,1),10),10)</f>
        <v>10</v>
      </c>
    </row>
    <row r="156" spans="1:21" customFormat="1" ht="15.75" x14ac:dyDescent="0.2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>ROUND(IF(F156&gt;=2600,2600*$D$8,F156*$D$8),2)</f>
        <v>0</v>
      </c>
      <c r="I156" s="67">
        <f>ROUND(IF(F156&gt;=2600,2600,F156)*(13.71%+(1-13.71%)*9%)*G156*$D$8,2)</f>
        <v>0</v>
      </c>
      <c r="J156" s="67">
        <f>ROUND(IF(F156&gt;=2600,2600,F156)*($F$5%+9.76%+6.5%)*G156*$D$8,2)</f>
        <v>0</v>
      </c>
      <c r="K156" s="67">
        <f t="shared" si="2"/>
        <v>0</v>
      </c>
      <c r="L156" s="67">
        <f>K156*$F$6</f>
        <v>0</v>
      </c>
      <c r="O156" s="12"/>
      <c r="P156" s="12"/>
      <c r="Q156" s="12"/>
      <c r="R156" s="12"/>
      <c r="S156" s="12"/>
      <c r="T156" s="12"/>
      <c r="U156" s="12">
        <f>IFERROR(MOD(9*MID(D156,1,1)+7*MID(D156,2,1)+3*MID(D156,3,1)+MID(D156,4,1)+9*MID(D156,5,1)+7*MID(D156,6,1)+3*MID(D156,7,1)+MID(D156,8,1)+9*MID(D156,9,1)+7*MID(D156,10,1),10),10)</f>
        <v>10</v>
      </c>
    </row>
    <row r="157" spans="1:21" customFormat="1" ht="15.75" x14ac:dyDescent="0.2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>ROUND(IF(F157&gt;=2600,2600*$D$8,F157*$D$8),2)</f>
        <v>0</v>
      </c>
      <c r="I157" s="67">
        <f>ROUND(IF(F157&gt;=2600,2600,F157)*(13.71%+(1-13.71%)*9%)*G157*$D$8,2)</f>
        <v>0</v>
      </c>
      <c r="J157" s="67">
        <f>ROUND(IF(F157&gt;=2600,2600,F157)*($F$5%+9.76%+6.5%)*G157*$D$8,2)</f>
        <v>0</v>
      </c>
      <c r="K157" s="67">
        <f t="shared" si="2"/>
        <v>0</v>
      </c>
      <c r="L157" s="67">
        <f>K157*$F$6</f>
        <v>0</v>
      </c>
      <c r="O157" s="12"/>
      <c r="P157" s="12"/>
      <c r="Q157" s="12"/>
      <c r="R157" s="12"/>
      <c r="S157" s="12"/>
      <c r="T157" s="12"/>
      <c r="U157" s="12">
        <f>IFERROR(MOD(9*MID(D157,1,1)+7*MID(D157,2,1)+3*MID(D157,3,1)+MID(D157,4,1)+9*MID(D157,5,1)+7*MID(D157,6,1)+3*MID(D157,7,1)+MID(D157,8,1)+9*MID(D157,9,1)+7*MID(D157,10,1),10),10)</f>
        <v>10</v>
      </c>
    </row>
    <row r="158" spans="1:21" customFormat="1" ht="15.75" x14ac:dyDescent="0.2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>ROUND(IF(F158&gt;=2600,2600*$D$8,F158*$D$8),2)</f>
        <v>0</v>
      </c>
      <c r="I158" s="67">
        <f>ROUND(IF(F158&gt;=2600,2600,F158)*(13.71%+(1-13.71%)*9%)*G158*$D$8,2)</f>
        <v>0</v>
      </c>
      <c r="J158" s="67">
        <f>ROUND(IF(F158&gt;=2600,2600,F158)*($F$5%+9.76%+6.5%)*G158*$D$8,2)</f>
        <v>0</v>
      </c>
      <c r="K158" s="67">
        <f t="shared" si="2"/>
        <v>0</v>
      </c>
      <c r="L158" s="67">
        <f>K158*$F$6</f>
        <v>0</v>
      </c>
      <c r="O158" s="12"/>
      <c r="P158" s="12"/>
      <c r="Q158" s="12"/>
      <c r="R158" s="12"/>
      <c r="S158" s="12"/>
      <c r="T158" s="12"/>
      <c r="U158" s="12">
        <f>IFERROR(MOD(9*MID(D158,1,1)+7*MID(D158,2,1)+3*MID(D158,3,1)+MID(D158,4,1)+9*MID(D158,5,1)+7*MID(D158,6,1)+3*MID(D158,7,1)+MID(D158,8,1)+9*MID(D158,9,1)+7*MID(D158,10,1),10),10)</f>
        <v>10</v>
      </c>
    </row>
    <row r="159" spans="1:21" customFormat="1" ht="15.75" x14ac:dyDescent="0.2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>ROUND(IF(F159&gt;=2600,2600*$D$8,F159*$D$8),2)</f>
        <v>0</v>
      </c>
      <c r="I159" s="67">
        <f>ROUND(IF(F159&gt;=2600,2600,F159)*(13.71%+(1-13.71%)*9%)*G159*$D$8,2)</f>
        <v>0</v>
      </c>
      <c r="J159" s="67">
        <f>ROUND(IF(F159&gt;=2600,2600,F159)*($F$5%+9.76%+6.5%)*G159*$D$8,2)</f>
        <v>0</v>
      </c>
      <c r="K159" s="67">
        <f t="shared" si="2"/>
        <v>0</v>
      </c>
      <c r="L159" s="67">
        <f>K159*$F$6</f>
        <v>0</v>
      </c>
      <c r="O159" s="12"/>
      <c r="P159" s="12"/>
      <c r="Q159" s="12"/>
      <c r="R159" s="12"/>
      <c r="S159" s="12"/>
      <c r="T159" s="12"/>
      <c r="U159" s="12">
        <f>IFERROR(MOD(9*MID(D159,1,1)+7*MID(D159,2,1)+3*MID(D159,3,1)+MID(D159,4,1)+9*MID(D159,5,1)+7*MID(D159,6,1)+3*MID(D159,7,1)+MID(D159,8,1)+9*MID(D159,9,1)+7*MID(D159,10,1),10),10)</f>
        <v>10</v>
      </c>
    </row>
    <row r="160" spans="1:21" customFormat="1" ht="15.75" x14ac:dyDescent="0.2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>ROUND(IF(F160&gt;=2600,2600*$D$8,F160*$D$8),2)</f>
        <v>0</v>
      </c>
      <c r="I160" s="67">
        <f>ROUND(IF(F160&gt;=2600,2600,F160)*(13.71%+(1-13.71%)*9%)*G160*$D$8,2)</f>
        <v>0</v>
      </c>
      <c r="J160" s="67">
        <f>ROUND(IF(F160&gt;=2600,2600,F160)*($F$5%+9.76%+6.5%)*G160*$D$8,2)</f>
        <v>0</v>
      </c>
      <c r="K160" s="67">
        <f t="shared" si="2"/>
        <v>0</v>
      </c>
      <c r="L160" s="67">
        <f>K160*$F$6</f>
        <v>0</v>
      </c>
      <c r="O160" s="12"/>
      <c r="P160" s="12"/>
      <c r="Q160" s="12"/>
      <c r="R160" s="12"/>
      <c r="S160" s="12"/>
      <c r="T160" s="12"/>
      <c r="U160" s="12">
        <f>IFERROR(MOD(9*MID(D160,1,1)+7*MID(D160,2,1)+3*MID(D160,3,1)+MID(D160,4,1)+9*MID(D160,5,1)+7*MID(D160,6,1)+3*MID(D160,7,1)+MID(D160,8,1)+9*MID(D160,9,1)+7*MID(D160,10,1),10),10)</f>
        <v>10</v>
      </c>
    </row>
    <row r="161" spans="1:21" customFormat="1" ht="15.75" x14ac:dyDescent="0.2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>ROUND(IF(F161&gt;=2600,2600*$D$8,F161*$D$8),2)</f>
        <v>0</v>
      </c>
      <c r="I161" s="67">
        <f>ROUND(IF(F161&gt;=2600,2600,F161)*(13.71%+(1-13.71%)*9%)*G161*$D$8,2)</f>
        <v>0</v>
      </c>
      <c r="J161" s="67">
        <f>ROUND(IF(F161&gt;=2600,2600,F161)*($F$5%+9.76%+6.5%)*G161*$D$8,2)</f>
        <v>0</v>
      </c>
      <c r="K161" s="67">
        <f t="shared" si="2"/>
        <v>0</v>
      </c>
      <c r="L161" s="67">
        <f>K161*$F$6</f>
        <v>0</v>
      </c>
      <c r="O161" s="12"/>
      <c r="P161" s="12"/>
      <c r="Q161" s="12"/>
      <c r="R161" s="12"/>
      <c r="S161" s="12"/>
      <c r="T161" s="12"/>
      <c r="U161" s="12">
        <f>IFERROR(MOD(9*MID(D161,1,1)+7*MID(D161,2,1)+3*MID(D161,3,1)+MID(D161,4,1)+9*MID(D161,5,1)+7*MID(D161,6,1)+3*MID(D161,7,1)+MID(D161,8,1)+9*MID(D161,9,1)+7*MID(D161,10,1),10),10)</f>
        <v>10</v>
      </c>
    </row>
    <row r="162" spans="1:21" customFormat="1" ht="15.75" x14ac:dyDescent="0.2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>ROUND(IF(F162&gt;=2600,2600*$D$8,F162*$D$8),2)</f>
        <v>0</v>
      </c>
      <c r="I162" s="67">
        <f>ROUND(IF(F162&gt;=2600,2600,F162)*(13.71%+(1-13.71%)*9%)*G162*$D$8,2)</f>
        <v>0</v>
      </c>
      <c r="J162" s="67">
        <f>ROUND(IF(F162&gt;=2600,2600,F162)*($F$5%+9.76%+6.5%)*G162*$D$8,2)</f>
        <v>0</v>
      </c>
      <c r="K162" s="67">
        <f t="shared" si="2"/>
        <v>0</v>
      </c>
      <c r="L162" s="67">
        <f>K162*$F$6</f>
        <v>0</v>
      </c>
      <c r="O162" s="12"/>
      <c r="P162" s="12"/>
      <c r="Q162" s="12"/>
      <c r="R162" s="12"/>
      <c r="S162" s="12"/>
      <c r="T162" s="12"/>
      <c r="U162" s="12">
        <f>IFERROR(MOD(9*MID(D162,1,1)+7*MID(D162,2,1)+3*MID(D162,3,1)+MID(D162,4,1)+9*MID(D162,5,1)+7*MID(D162,6,1)+3*MID(D162,7,1)+MID(D162,8,1)+9*MID(D162,9,1)+7*MID(D162,10,1),10),10)</f>
        <v>10</v>
      </c>
    </row>
    <row r="163" spans="1:21" customFormat="1" ht="15.75" x14ac:dyDescent="0.2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>ROUND(IF(F163&gt;=2600,2600*$D$8,F163*$D$8),2)</f>
        <v>0</v>
      </c>
      <c r="I163" s="67">
        <f>ROUND(IF(F163&gt;=2600,2600,F163)*(13.71%+(1-13.71%)*9%)*G163*$D$8,2)</f>
        <v>0</v>
      </c>
      <c r="J163" s="67">
        <f>ROUND(IF(F163&gt;=2600,2600,F163)*($F$5%+9.76%+6.5%)*G163*$D$8,2)</f>
        <v>0</v>
      </c>
      <c r="K163" s="67">
        <f t="shared" si="2"/>
        <v>0</v>
      </c>
      <c r="L163" s="67">
        <f>K163*$F$6</f>
        <v>0</v>
      </c>
      <c r="O163" s="12"/>
      <c r="P163" s="12"/>
      <c r="Q163" s="12"/>
      <c r="R163" s="12"/>
      <c r="S163" s="12"/>
      <c r="T163" s="12"/>
      <c r="U163" s="12">
        <f>IFERROR(MOD(9*MID(D163,1,1)+7*MID(D163,2,1)+3*MID(D163,3,1)+MID(D163,4,1)+9*MID(D163,5,1)+7*MID(D163,6,1)+3*MID(D163,7,1)+MID(D163,8,1)+9*MID(D163,9,1)+7*MID(D163,10,1),10),10)</f>
        <v>10</v>
      </c>
    </row>
    <row r="164" spans="1:21" customFormat="1" ht="15.75" x14ac:dyDescent="0.2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>ROUND(IF(F164&gt;=2600,2600*$D$8,F164*$D$8),2)</f>
        <v>0</v>
      </c>
      <c r="I164" s="67">
        <f>ROUND(IF(F164&gt;=2600,2600,F164)*(13.71%+(1-13.71%)*9%)*G164*$D$8,2)</f>
        <v>0</v>
      </c>
      <c r="J164" s="67">
        <f>ROUND(IF(F164&gt;=2600,2600,F164)*($F$5%+9.76%+6.5%)*G164*$D$8,2)</f>
        <v>0</v>
      </c>
      <c r="K164" s="67">
        <f t="shared" si="2"/>
        <v>0</v>
      </c>
      <c r="L164" s="67">
        <f>K164*$F$6</f>
        <v>0</v>
      </c>
      <c r="O164" s="12"/>
      <c r="P164" s="12"/>
      <c r="Q164" s="12"/>
      <c r="R164" s="12"/>
      <c r="S164" s="12"/>
      <c r="T164" s="12"/>
      <c r="U164" s="12">
        <f>IFERROR(MOD(9*MID(D164,1,1)+7*MID(D164,2,1)+3*MID(D164,3,1)+MID(D164,4,1)+9*MID(D164,5,1)+7*MID(D164,6,1)+3*MID(D164,7,1)+MID(D164,8,1)+9*MID(D164,9,1)+7*MID(D164,10,1),10),10)</f>
        <v>10</v>
      </c>
    </row>
    <row r="165" spans="1:21" customFormat="1" ht="15.75" x14ac:dyDescent="0.2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>ROUND(IF(F165&gt;=2600,2600*$D$8,F165*$D$8),2)</f>
        <v>0</v>
      </c>
      <c r="I165" s="67">
        <f>ROUND(IF(F165&gt;=2600,2600,F165)*(13.71%+(1-13.71%)*9%)*G165*$D$8,2)</f>
        <v>0</v>
      </c>
      <c r="J165" s="67">
        <f>ROUND(IF(F165&gt;=2600,2600,F165)*($F$5%+9.76%+6.5%)*G165*$D$8,2)</f>
        <v>0</v>
      </c>
      <c r="K165" s="67">
        <f t="shared" si="2"/>
        <v>0</v>
      </c>
      <c r="L165" s="67">
        <f>K165*$F$6</f>
        <v>0</v>
      </c>
      <c r="O165" s="12"/>
      <c r="P165" s="12"/>
      <c r="Q165" s="12"/>
      <c r="R165" s="12"/>
      <c r="S165" s="12"/>
      <c r="T165" s="12"/>
      <c r="U165" s="12">
        <f>IFERROR(MOD(9*MID(D165,1,1)+7*MID(D165,2,1)+3*MID(D165,3,1)+MID(D165,4,1)+9*MID(D165,5,1)+7*MID(D165,6,1)+3*MID(D165,7,1)+MID(D165,8,1)+9*MID(D165,9,1)+7*MID(D165,10,1),10),10)</f>
        <v>10</v>
      </c>
    </row>
    <row r="166" spans="1:21" customFormat="1" ht="15.75" x14ac:dyDescent="0.2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>ROUND(IF(F166&gt;=2600,2600*$D$8,F166*$D$8),2)</f>
        <v>0</v>
      </c>
      <c r="I166" s="67">
        <f>ROUND(IF(F166&gt;=2600,2600,F166)*(13.71%+(1-13.71%)*9%)*G166*$D$8,2)</f>
        <v>0</v>
      </c>
      <c r="J166" s="67">
        <f>ROUND(IF(F166&gt;=2600,2600,F166)*($F$5%+9.76%+6.5%)*G166*$D$8,2)</f>
        <v>0</v>
      </c>
      <c r="K166" s="67">
        <f t="shared" si="2"/>
        <v>0</v>
      </c>
      <c r="L166" s="67">
        <f>K166*$F$6</f>
        <v>0</v>
      </c>
      <c r="O166" s="12"/>
      <c r="P166" s="12"/>
      <c r="Q166" s="12"/>
      <c r="R166" s="12"/>
      <c r="S166" s="12"/>
      <c r="T166" s="12"/>
      <c r="U166" s="12">
        <f>IFERROR(MOD(9*MID(D166,1,1)+7*MID(D166,2,1)+3*MID(D166,3,1)+MID(D166,4,1)+9*MID(D166,5,1)+7*MID(D166,6,1)+3*MID(D166,7,1)+MID(D166,8,1)+9*MID(D166,9,1)+7*MID(D166,10,1),10),10)</f>
        <v>10</v>
      </c>
    </row>
    <row r="167" spans="1:21" customFormat="1" ht="15.75" x14ac:dyDescent="0.2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>ROUND(IF(F167&gt;=2600,2600*$D$8,F167*$D$8),2)</f>
        <v>0</v>
      </c>
      <c r="I167" s="67">
        <f>ROUND(IF(F167&gt;=2600,2600,F167)*(13.71%+(1-13.71%)*9%)*G167*$D$8,2)</f>
        <v>0</v>
      </c>
      <c r="J167" s="67">
        <f>ROUND(IF(F167&gt;=2600,2600,F167)*($F$5%+9.76%+6.5%)*G167*$D$8,2)</f>
        <v>0</v>
      </c>
      <c r="K167" s="67">
        <f t="shared" si="2"/>
        <v>0</v>
      </c>
      <c r="L167" s="67">
        <f>K167*$F$6</f>
        <v>0</v>
      </c>
      <c r="O167" s="12"/>
      <c r="P167" s="12"/>
      <c r="Q167" s="12"/>
      <c r="R167" s="12"/>
      <c r="S167" s="12"/>
      <c r="T167" s="12"/>
      <c r="U167" s="12">
        <f>IFERROR(MOD(9*MID(D167,1,1)+7*MID(D167,2,1)+3*MID(D167,3,1)+MID(D167,4,1)+9*MID(D167,5,1)+7*MID(D167,6,1)+3*MID(D167,7,1)+MID(D167,8,1)+9*MID(D167,9,1)+7*MID(D167,10,1),10),10)</f>
        <v>10</v>
      </c>
    </row>
    <row r="168" spans="1:21" customFormat="1" ht="15.75" x14ac:dyDescent="0.2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>ROUND(IF(F168&gt;=2600,2600*$D$8,F168*$D$8),2)</f>
        <v>0</v>
      </c>
      <c r="I168" s="67">
        <f>ROUND(IF(F168&gt;=2600,2600,F168)*(13.71%+(1-13.71%)*9%)*G168*$D$8,2)</f>
        <v>0</v>
      </c>
      <c r="J168" s="67">
        <f>ROUND(IF(F168&gt;=2600,2600,F168)*($F$5%+9.76%+6.5%)*G168*$D$8,2)</f>
        <v>0</v>
      </c>
      <c r="K168" s="67">
        <f t="shared" si="2"/>
        <v>0</v>
      </c>
      <c r="L168" s="67">
        <f>K168*$F$6</f>
        <v>0</v>
      </c>
      <c r="O168" s="12"/>
      <c r="P168" s="12"/>
      <c r="Q168" s="12"/>
      <c r="R168" s="12"/>
      <c r="S168" s="12"/>
      <c r="T168" s="12"/>
      <c r="U168" s="12">
        <f>IFERROR(MOD(9*MID(D168,1,1)+7*MID(D168,2,1)+3*MID(D168,3,1)+MID(D168,4,1)+9*MID(D168,5,1)+7*MID(D168,6,1)+3*MID(D168,7,1)+MID(D168,8,1)+9*MID(D168,9,1)+7*MID(D168,10,1),10),10)</f>
        <v>10</v>
      </c>
    </row>
    <row r="169" spans="1:21" customFormat="1" ht="15.75" x14ac:dyDescent="0.2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>ROUND(IF(F169&gt;=2600,2600*$D$8,F169*$D$8),2)</f>
        <v>0</v>
      </c>
      <c r="I169" s="67">
        <f>ROUND(IF(F169&gt;=2600,2600,F169)*(13.71%+(1-13.71%)*9%)*G169*$D$8,2)</f>
        <v>0</v>
      </c>
      <c r="J169" s="67">
        <f>ROUND(IF(F169&gt;=2600,2600,F169)*($F$5%+9.76%+6.5%)*G169*$D$8,2)</f>
        <v>0</v>
      </c>
      <c r="K169" s="67">
        <f t="shared" si="2"/>
        <v>0</v>
      </c>
      <c r="L169" s="67">
        <f>K169*$F$6</f>
        <v>0</v>
      </c>
      <c r="O169" s="12"/>
      <c r="P169" s="12"/>
      <c r="Q169" s="12"/>
      <c r="R169" s="12"/>
      <c r="S169" s="12"/>
      <c r="T169" s="12"/>
      <c r="U169" s="12">
        <f>IFERROR(MOD(9*MID(D169,1,1)+7*MID(D169,2,1)+3*MID(D169,3,1)+MID(D169,4,1)+9*MID(D169,5,1)+7*MID(D169,6,1)+3*MID(D169,7,1)+MID(D169,8,1)+9*MID(D169,9,1)+7*MID(D169,10,1),10),10)</f>
        <v>10</v>
      </c>
    </row>
    <row r="170" spans="1:21" customFormat="1" ht="15.75" x14ac:dyDescent="0.2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>ROUND(IF(F170&gt;=2600,2600*$D$8,F170*$D$8),2)</f>
        <v>0</v>
      </c>
      <c r="I170" s="67">
        <f>ROUND(IF(F170&gt;=2600,2600,F170)*(13.71%+(1-13.71%)*9%)*G170*$D$8,2)</f>
        <v>0</v>
      </c>
      <c r="J170" s="67">
        <f>ROUND(IF(F170&gt;=2600,2600,F170)*($F$5%+9.76%+6.5%)*G170*$D$8,2)</f>
        <v>0</v>
      </c>
      <c r="K170" s="67">
        <f t="shared" si="2"/>
        <v>0</v>
      </c>
      <c r="L170" s="67">
        <f>K170*$F$6</f>
        <v>0</v>
      </c>
      <c r="O170" s="12"/>
      <c r="P170" s="12"/>
      <c r="Q170" s="12"/>
      <c r="R170" s="12"/>
      <c r="S170" s="12"/>
      <c r="T170" s="12"/>
      <c r="U170" s="12">
        <f>IFERROR(MOD(9*MID(D170,1,1)+7*MID(D170,2,1)+3*MID(D170,3,1)+MID(D170,4,1)+9*MID(D170,5,1)+7*MID(D170,6,1)+3*MID(D170,7,1)+MID(D170,8,1)+9*MID(D170,9,1)+7*MID(D170,10,1),10),10)</f>
        <v>10</v>
      </c>
    </row>
    <row r="171" spans="1:21" customFormat="1" ht="15.75" x14ac:dyDescent="0.2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>ROUND(IF(F171&gt;=2600,2600*$D$8,F171*$D$8),2)</f>
        <v>0</v>
      </c>
      <c r="I171" s="67">
        <f>ROUND(IF(F171&gt;=2600,2600,F171)*(13.71%+(1-13.71%)*9%)*G171*$D$8,2)</f>
        <v>0</v>
      </c>
      <c r="J171" s="67">
        <f>ROUND(IF(F171&gt;=2600,2600,F171)*($F$5%+9.76%+6.5%)*G171*$D$8,2)</f>
        <v>0</v>
      </c>
      <c r="K171" s="67">
        <f t="shared" si="2"/>
        <v>0</v>
      </c>
      <c r="L171" s="67">
        <f>K171*$F$6</f>
        <v>0</v>
      </c>
      <c r="O171" s="12"/>
      <c r="P171" s="12"/>
      <c r="Q171" s="12"/>
      <c r="R171" s="12"/>
      <c r="S171" s="12"/>
      <c r="T171" s="12"/>
      <c r="U171" s="12">
        <f>IFERROR(MOD(9*MID(D171,1,1)+7*MID(D171,2,1)+3*MID(D171,3,1)+MID(D171,4,1)+9*MID(D171,5,1)+7*MID(D171,6,1)+3*MID(D171,7,1)+MID(D171,8,1)+9*MID(D171,9,1)+7*MID(D171,10,1),10),10)</f>
        <v>10</v>
      </c>
    </row>
    <row r="172" spans="1:21" customFormat="1" ht="15.75" x14ac:dyDescent="0.2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>ROUND(IF(F172&gt;=2600,2600*$D$8,F172*$D$8),2)</f>
        <v>0</v>
      </c>
      <c r="I172" s="67">
        <f>ROUND(IF(F172&gt;=2600,2600,F172)*(13.71%+(1-13.71%)*9%)*G172*$D$8,2)</f>
        <v>0</v>
      </c>
      <c r="J172" s="67">
        <f>ROUND(IF(F172&gt;=2600,2600,F172)*($F$5%+9.76%+6.5%)*G172*$D$8,2)</f>
        <v>0</v>
      </c>
      <c r="K172" s="67">
        <f t="shared" si="2"/>
        <v>0</v>
      </c>
      <c r="L172" s="67">
        <f>K172*$F$6</f>
        <v>0</v>
      </c>
      <c r="O172" s="12"/>
      <c r="P172" s="12"/>
      <c r="Q172" s="12"/>
      <c r="R172" s="12"/>
      <c r="S172" s="12"/>
      <c r="T172" s="12"/>
      <c r="U172" s="12">
        <f>IFERROR(MOD(9*MID(D172,1,1)+7*MID(D172,2,1)+3*MID(D172,3,1)+MID(D172,4,1)+9*MID(D172,5,1)+7*MID(D172,6,1)+3*MID(D172,7,1)+MID(D172,8,1)+9*MID(D172,9,1)+7*MID(D172,10,1),10),10)</f>
        <v>10</v>
      </c>
    </row>
    <row r="173" spans="1:21" customFormat="1" ht="15.75" x14ac:dyDescent="0.2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>ROUND(IF(F173&gt;=2600,2600*$D$8,F173*$D$8),2)</f>
        <v>0</v>
      </c>
      <c r="I173" s="67">
        <f>ROUND(IF(F173&gt;=2600,2600,F173)*(13.71%+(1-13.71%)*9%)*G173*$D$8,2)</f>
        <v>0</v>
      </c>
      <c r="J173" s="67">
        <f>ROUND(IF(F173&gt;=2600,2600,F173)*($F$5%+9.76%+6.5%)*G173*$D$8,2)</f>
        <v>0</v>
      </c>
      <c r="K173" s="67">
        <f t="shared" si="2"/>
        <v>0</v>
      </c>
      <c r="L173" s="67">
        <f>K173*$F$6</f>
        <v>0</v>
      </c>
      <c r="O173" s="12"/>
      <c r="P173" s="12"/>
      <c r="Q173" s="12"/>
      <c r="R173" s="12"/>
      <c r="S173" s="12"/>
      <c r="T173" s="12"/>
      <c r="U173" s="12">
        <f>IFERROR(MOD(9*MID(D173,1,1)+7*MID(D173,2,1)+3*MID(D173,3,1)+MID(D173,4,1)+9*MID(D173,5,1)+7*MID(D173,6,1)+3*MID(D173,7,1)+MID(D173,8,1)+9*MID(D173,9,1)+7*MID(D173,10,1),10),10)</f>
        <v>10</v>
      </c>
    </row>
    <row r="174" spans="1:21" customFormat="1" ht="15.75" x14ac:dyDescent="0.2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>ROUND(IF(F174&gt;=2600,2600*$D$8,F174*$D$8),2)</f>
        <v>0</v>
      </c>
      <c r="I174" s="67">
        <f>ROUND(IF(F174&gt;=2600,2600,F174)*(13.71%+(1-13.71%)*9%)*G174*$D$8,2)</f>
        <v>0</v>
      </c>
      <c r="J174" s="67">
        <f>ROUND(IF(F174&gt;=2600,2600,F174)*($F$5%+9.76%+6.5%)*G174*$D$8,2)</f>
        <v>0</v>
      </c>
      <c r="K174" s="67">
        <f t="shared" si="2"/>
        <v>0</v>
      </c>
      <c r="L174" s="67">
        <f>K174*$F$6</f>
        <v>0</v>
      </c>
      <c r="O174" s="12"/>
      <c r="P174" s="12"/>
      <c r="Q174" s="12"/>
      <c r="R174" s="12"/>
      <c r="S174" s="12"/>
      <c r="T174" s="12"/>
      <c r="U174" s="12">
        <f>IFERROR(MOD(9*MID(D174,1,1)+7*MID(D174,2,1)+3*MID(D174,3,1)+MID(D174,4,1)+9*MID(D174,5,1)+7*MID(D174,6,1)+3*MID(D174,7,1)+MID(D174,8,1)+9*MID(D174,9,1)+7*MID(D174,10,1),10),10)</f>
        <v>10</v>
      </c>
    </row>
    <row r="175" spans="1:21" customFormat="1" ht="15.75" x14ac:dyDescent="0.2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>ROUND(IF(F175&gt;=2600,2600*$D$8,F175*$D$8),2)</f>
        <v>0</v>
      </c>
      <c r="I175" s="67">
        <f>ROUND(IF(F175&gt;=2600,2600,F175)*(13.71%+(1-13.71%)*9%)*G175*$D$8,2)</f>
        <v>0</v>
      </c>
      <c r="J175" s="67">
        <f>ROUND(IF(F175&gt;=2600,2600,F175)*($F$5%+9.76%+6.5%)*G175*$D$8,2)</f>
        <v>0</v>
      </c>
      <c r="K175" s="67">
        <f t="shared" si="2"/>
        <v>0</v>
      </c>
      <c r="L175" s="67">
        <f>K175*$F$6</f>
        <v>0</v>
      </c>
      <c r="O175" s="12"/>
      <c r="P175" s="12"/>
      <c r="Q175" s="12"/>
      <c r="R175" s="12"/>
      <c r="S175" s="12"/>
      <c r="T175" s="12"/>
      <c r="U175" s="12">
        <f>IFERROR(MOD(9*MID(D175,1,1)+7*MID(D175,2,1)+3*MID(D175,3,1)+MID(D175,4,1)+9*MID(D175,5,1)+7*MID(D175,6,1)+3*MID(D175,7,1)+MID(D175,8,1)+9*MID(D175,9,1)+7*MID(D175,10,1),10),10)</f>
        <v>10</v>
      </c>
    </row>
    <row r="176" spans="1:21" customFormat="1" ht="15.75" x14ac:dyDescent="0.2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>ROUND(IF(F176&gt;=2600,2600*$D$8,F176*$D$8),2)</f>
        <v>0</v>
      </c>
      <c r="I176" s="67">
        <f>ROUND(IF(F176&gt;=2600,2600,F176)*(13.71%+(1-13.71%)*9%)*G176*$D$8,2)</f>
        <v>0</v>
      </c>
      <c r="J176" s="67">
        <f>ROUND(IF(F176&gt;=2600,2600,F176)*($F$5%+9.76%+6.5%)*G176*$D$8,2)</f>
        <v>0</v>
      </c>
      <c r="K176" s="67">
        <f t="shared" si="2"/>
        <v>0</v>
      </c>
      <c r="L176" s="67">
        <f>K176*$F$6</f>
        <v>0</v>
      </c>
      <c r="O176" s="12"/>
      <c r="P176" s="12"/>
      <c r="Q176" s="12"/>
      <c r="R176" s="12"/>
      <c r="S176" s="12"/>
      <c r="T176" s="12"/>
      <c r="U176" s="12">
        <f>IFERROR(MOD(9*MID(D176,1,1)+7*MID(D176,2,1)+3*MID(D176,3,1)+MID(D176,4,1)+9*MID(D176,5,1)+7*MID(D176,6,1)+3*MID(D176,7,1)+MID(D176,8,1)+9*MID(D176,9,1)+7*MID(D176,10,1),10),10)</f>
        <v>10</v>
      </c>
    </row>
    <row r="177" spans="1:21" customFormat="1" ht="15.75" x14ac:dyDescent="0.2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>ROUND(IF(F177&gt;=2600,2600*$D$8,F177*$D$8),2)</f>
        <v>0</v>
      </c>
      <c r="I177" s="67">
        <f>ROUND(IF(F177&gt;=2600,2600,F177)*(13.71%+(1-13.71%)*9%)*G177*$D$8,2)</f>
        <v>0</v>
      </c>
      <c r="J177" s="67">
        <f>ROUND(IF(F177&gt;=2600,2600,F177)*($F$5%+9.76%+6.5%)*G177*$D$8,2)</f>
        <v>0</v>
      </c>
      <c r="K177" s="67">
        <f t="shared" si="2"/>
        <v>0</v>
      </c>
      <c r="L177" s="67">
        <f>K177*$F$6</f>
        <v>0</v>
      </c>
      <c r="O177" s="12"/>
      <c r="P177" s="12"/>
      <c r="Q177" s="12"/>
      <c r="R177" s="12"/>
      <c r="S177" s="12"/>
      <c r="T177" s="12"/>
      <c r="U177" s="12">
        <f>IFERROR(MOD(9*MID(D177,1,1)+7*MID(D177,2,1)+3*MID(D177,3,1)+MID(D177,4,1)+9*MID(D177,5,1)+7*MID(D177,6,1)+3*MID(D177,7,1)+MID(D177,8,1)+9*MID(D177,9,1)+7*MID(D177,10,1),10),10)</f>
        <v>10</v>
      </c>
    </row>
    <row r="178" spans="1:21" customFormat="1" ht="15.75" x14ac:dyDescent="0.2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>ROUND(IF(F178&gt;=2600,2600*$D$8,F178*$D$8),2)</f>
        <v>0</v>
      </c>
      <c r="I178" s="67">
        <f>ROUND(IF(F178&gt;=2600,2600,F178)*(13.71%+(1-13.71%)*9%)*G178*$D$8,2)</f>
        <v>0</v>
      </c>
      <c r="J178" s="67">
        <f>ROUND(IF(F178&gt;=2600,2600,F178)*($F$5%+9.76%+6.5%)*G178*$D$8,2)</f>
        <v>0</v>
      </c>
      <c r="K178" s="67">
        <f t="shared" si="2"/>
        <v>0</v>
      </c>
      <c r="L178" s="67">
        <f>K178*$F$6</f>
        <v>0</v>
      </c>
      <c r="O178" s="12"/>
      <c r="P178" s="12"/>
      <c r="Q178" s="12"/>
      <c r="R178" s="12"/>
      <c r="S178" s="12"/>
      <c r="T178" s="12"/>
      <c r="U178" s="12">
        <f>IFERROR(MOD(9*MID(D178,1,1)+7*MID(D178,2,1)+3*MID(D178,3,1)+MID(D178,4,1)+9*MID(D178,5,1)+7*MID(D178,6,1)+3*MID(D178,7,1)+MID(D178,8,1)+9*MID(D178,9,1)+7*MID(D178,10,1),10),10)</f>
        <v>10</v>
      </c>
    </row>
    <row r="179" spans="1:21" customFormat="1" ht="15.75" x14ac:dyDescent="0.2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>ROUND(IF(F179&gt;=2600,2600*$D$8,F179*$D$8),2)</f>
        <v>0</v>
      </c>
      <c r="I179" s="67">
        <f>ROUND(IF(F179&gt;=2600,2600,F179)*(13.71%+(1-13.71%)*9%)*G179*$D$8,2)</f>
        <v>0</v>
      </c>
      <c r="J179" s="67">
        <f>ROUND(IF(F179&gt;=2600,2600,F179)*($F$5%+9.76%+6.5%)*G179*$D$8,2)</f>
        <v>0</v>
      </c>
      <c r="K179" s="67">
        <f t="shared" si="2"/>
        <v>0</v>
      </c>
      <c r="L179" s="67">
        <f>K179*$F$6</f>
        <v>0</v>
      </c>
      <c r="O179" s="12"/>
      <c r="P179" s="12"/>
      <c r="Q179" s="12"/>
      <c r="R179" s="12"/>
      <c r="S179" s="12"/>
      <c r="T179" s="12"/>
      <c r="U179" s="12">
        <f>IFERROR(MOD(9*MID(D179,1,1)+7*MID(D179,2,1)+3*MID(D179,3,1)+MID(D179,4,1)+9*MID(D179,5,1)+7*MID(D179,6,1)+3*MID(D179,7,1)+MID(D179,8,1)+9*MID(D179,9,1)+7*MID(D179,10,1),10),10)</f>
        <v>10</v>
      </c>
    </row>
    <row r="180" spans="1:21" customFormat="1" ht="15.75" x14ac:dyDescent="0.2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>ROUND(IF(F180&gt;=2600,2600*$D$8,F180*$D$8),2)</f>
        <v>0</v>
      </c>
      <c r="I180" s="67">
        <f>ROUND(IF(F180&gt;=2600,2600,F180)*(13.71%+(1-13.71%)*9%)*G180*$D$8,2)</f>
        <v>0</v>
      </c>
      <c r="J180" s="67">
        <f>ROUND(IF(F180&gt;=2600,2600,F180)*($F$5%+9.76%+6.5%)*G180*$D$8,2)</f>
        <v>0</v>
      </c>
      <c r="K180" s="67">
        <f t="shared" si="2"/>
        <v>0</v>
      </c>
      <c r="L180" s="67">
        <f>K180*$F$6</f>
        <v>0</v>
      </c>
      <c r="O180" s="12"/>
      <c r="P180" s="12"/>
      <c r="Q180" s="12"/>
      <c r="R180" s="12"/>
      <c r="S180" s="12"/>
      <c r="T180" s="12"/>
      <c r="U180" s="12">
        <f>IFERROR(MOD(9*MID(D180,1,1)+7*MID(D180,2,1)+3*MID(D180,3,1)+MID(D180,4,1)+9*MID(D180,5,1)+7*MID(D180,6,1)+3*MID(D180,7,1)+MID(D180,8,1)+9*MID(D180,9,1)+7*MID(D180,10,1),10),10)</f>
        <v>10</v>
      </c>
    </row>
    <row r="181" spans="1:21" customFormat="1" ht="15.75" x14ac:dyDescent="0.2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>ROUND(IF(F181&gt;=2600,2600*$D$8,F181*$D$8),2)</f>
        <v>0</v>
      </c>
      <c r="I181" s="67">
        <f>ROUND(IF(F181&gt;=2600,2600,F181)*(13.71%+(1-13.71%)*9%)*G181*$D$8,2)</f>
        <v>0</v>
      </c>
      <c r="J181" s="67">
        <f>ROUND(IF(F181&gt;=2600,2600,F181)*($F$5%+9.76%+6.5%)*G181*$D$8,2)</f>
        <v>0</v>
      </c>
      <c r="K181" s="67">
        <f t="shared" si="2"/>
        <v>0</v>
      </c>
      <c r="L181" s="67">
        <f>K181*$F$6</f>
        <v>0</v>
      </c>
      <c r="O181" s="12"/>
      <c r="P181" s="12"/>
      <c r="Q181" s="12"/>
      <c r="R181" s="12"/>
      <c r="S181" s="12"/>
      <c r="T181" s="12"/>
      <c r="U181" s="12">
        <f>IFERROR(MOD(9*MID(D181,1,1)+7*MID(D181,2,1)+3*MID(D181,3,1)+MID(D181,4,1)+9*MID(D181,5,1)+7*MID(D181,6,1)+3*MID(D181,7,1)+MID(D181,8,1)+9*MID(D181,9,1)+7*MID(D181,10,1),10),10)</f>
        <v>10</v>
      </c>
    </row>
    <row r="182" spans="1:21" customFormat="1" ht="15.75" x14ac:dyDescent="0.2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>ROUND(IF(F182&gt;=2600,2600*$D$8,F182*$D$8),2)</f>
        <v>0</v>
      </c>
      <c r="I182" s="67">
        <f>ROUND(IF(F182&gt;=2600,2600,F182)*(13.71%+(1-13.71%)*9%)*G182*$D$8,2)</f>
        <v>0</v>
      </c>
      <c r="J182" s="67">
        <f>ROUND(IF(F182&gt;=2600,2600,F182)*($F$5%+9.76%+6.5%)*G182*$D$8,2)</f>
        <v>0</v>
      </c>
      <c r="K182" s="67">
        <f t="shared" si="2"/>
        <v>0</v>
      </c>
      <c r="L182" s="67">
        <f>K182*$F$6</f>
        <v>0</v>
      </c>
      <c r="O182" s="12"/>
      <c r="P182" s="12"/>
      <c r="Q182" s="12"/>
      <c r="R182" s="12"/>
      <c r="S182" s="12"/>
      <c r="T182" s="12"/>
      <c r="U182" s="12">
        <f>IFERROR(MOD(9*MID(D182,1,1)+7*MID(D182,2,1)+3*MID(D182,3,1)+MID(D182,4,1)+9*MID(D182,5,1)+7*MID(D182,6,1)+3*MID(D182,7,1)+MID(D182,8,1)+9*MID(D182,9,1)+7*MID(D182,10,1),10),10)</f>
        <v>10</v>
      </c>
    </row>
    <row r="183" spans="1:21" customFormat="1" ht="15.75" x14ac:dyDescent="0.2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>ROUND(IF(F183&gt;=2600,2600*$D$8,F183*$D$8),2)</f>
        <v>0</v>
      </c>
      <c r="I183" s="67">
        <f>ROUND(IF(F183&gt;=2600,2600,F183)*(13.71%+(1-13.71%)*9%)*G183*$D$8,2)</f>
        <v>0</v>
      </c>
      <c r="J183" s="67">
        <f>ROUND(IF(F183&gt;=2600,2600,F183)*($F$5%+9.76%+6.5%)*G183*$D$8,2)</f>
        <v>0</v>
      </c>
      <c r="K183" s="67">
        <f t="shared" si="2"/>
        <v>0</v>
      </c>
      <c r="L183" s="67">
        <f>K183*$F$6</f>
        <v>0</v>
      </c>
      <c r="O183" s="12"/>
      <c r="P183" s="12"/>
      <c r="Q183" s="12"/>
      <c r="R183" s="12"/>
      <c r="S183" s="12"/>
      <c r="T183" s="12"/>
      <c r="U183" s="12">
        <f>IFERROR(MOD(9*MID(D183,1,1)+7*MID(D183,2,1)+3*MID(D183,3,1)+MID(D183,4,1)+9*MID(D183,5,1)+7*MID(D183,6,1)+3*MID(D183,7,1)+MID(D183,8,1)+9*MID(D183,9,1)+7*MID(D183,10,1),10),10)</f>
        <v>10</v>
      </c>
    </row>
    <row r="184" spans="1:21" customFormat="1" ht="15.75" x14ac:dyDescent="0.2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>ROUND(IF(F184&gt;=2600,2600*$D$8,F184*$D$8),2)</f>
        <v>0</v>
      </c>
      <c r="I184" s="67">
        <f>ROUND(IF(F184&gt;=2600,2600,F184)*(13.71%+(1-13.71%)*9%)*G184*$D$8,2)</f>
        <v>0</v>
      </c>
      <c r="J184" s="67">
        <f>ROUND(IF(F184&gt;=2600,2600,F184)*($F$5%+9.76%+6.5%)*G184*$D$8,2)</f>
        <v>0</v>
      </c>
      <c r="K184" s="67">
        <f t="shared" si="2"/>
        <v>0</v>
      </c>
      <c r="L184" s="67">
        <f>K184*$F$6</f>
        <v>0</v>
      </c>
      <c r="O184" s="12"/>
      <c r="P184" s="12"/>
      <c r="Q184" s="12"/>
      <c r="R184" s="12"/>
      <c r="S184" s="12"/>
      <c r="T184" s="12"/>
      <c r="U184" s="12">
        <f>IFERROR(MOD(9*MID(D184,1,1)+7*MID(D184,2,1)+3*MID(D184,3,1)+MID(D184,4,1)+9*MID(D184,5,1)+7*MID(D184,6,1)+3*MID(D184,7,1)+MID(D184,8,1)+9*MID(D184,9,1)+7*MID(D184,10,1),10),10)</f>
        <v>10</v>
      </c>
    </row>
    <row r="185" spans="1:21" customFormat="1" ht="15.75" x14ac:dyDescent="0.2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>ROUND(IF(F185&gt;=2600,2600*$D$8,F185*$D$8),2)</f>
        <v>0</v>
      </c>
      <c r="I185" s="67">
        <f>ROUND(IF(F185&gt;=2600,2600,F185)*(13.71%+(1-13.71%)*9%)*G185*$D$8,2)</f>
        <v>0</v>
      </c>
      <c r="J185" s="67">
        <f>ROUND(IF(F185&gt;=2600,2600,F185)*($F$5%+9.76%+6.5%)*G185*$D$8,2)</f>
        <v>0</v>
      </c>
      <c r="K185" s="67">
        <f t="shared" si="2"/>
        <v>0</v>
      </c>
      <c r="L185" s="67">
        <f>K185*$F$6</f>
        <v>0</v>
      </c>
      <c r="O185" s="12"/>
      <c r="P185" s="12"/>
      <c r="Q185" s="12"/>
      <c r="R185" s="12"/>
      <c r="S185" s="12"/>
      <c r="T185" s="12"/>
      <c r="U185" s="12">
        <f>IFERROR(MOD(9*MID(D185,1,1)+7*MID(D185,2,1)+3*MID(D185,3,1)+MID(D185,4,1)+9*MID(D185,5,1)+7*MID(D185,6,1)+3*MID(D185,7,1)+MID(D185,8,1)+9*MID(D185,9,1)+7*MID(D185,10,1),10),10)</f>
        <v>10</v>
      </c>
    </row>
    <row r="186" spans="1:21" customFormat="1" ht="15.75" x14ac:dyDescent="0.2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>ROUND(IF(F186&gt;=2600,2600*$D$8,F186*$D$8),2)</f>
        <v>0</v>
      </c>
      <c r="I186" s="67">
        <f>ROUND(IF(F186&gt;=2600,2600,F186)*(13.71%+(1-13.71%)*9%)*G186*$D$8,2)</f>
        <v>0</v>
      </c>
      <c r="J186" s="67">
        <f>ROUND(IF(F186&gt;=2600,2600,F186)*($F$5%+9.76%+6.5%)*G186*$D$8,2)</f>
        <v>0</v>
      </c>
      <c r="K186" s="67">
        <f t="shared" si="2"/>
        <v>0</v>
      </c>
      <c r="L186" s="67">
        <f>K186*$F$6</f>
        <v>0</v>
      </c>
      <c r="O186" s="12"/>
      <c r="P186" s="12"/>
      <c r="Q186" s="12"/>
      <c r="R186" s="12"/>
      <c r="S186" s="12"/>
      <c r="T186" s="12"/>
      <c r="U186" s="12">
        <f>IFERROR(MOD(9*MID(D186,1,1)+7*MID(D186,2,1)+3*MID(D186,3,1)+MID(D186,4,1)+9*MID(D186,5,1)+7*MID(D186,6,1)+3*MID(D186,7,1)+MID(D186,8,1)+9*MID(D186,9,1)+7*MID(D186,10,1),10),10)</f>
        <v>10</v>
      </c>
    </row>
    <row r="187" spans="1:21" customFormat="1" ht="15.75" x14ac:dyDescent="0.2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>ROUND(IF(F187&gt;=2600,2600*$D$8,F187*$D$8),2)</f>
        <v>0</v>
      </c>
      <c r="I187" s="67">
        <f>ROUND(IF(F187&gt;=2600,2600,F187)*(13.71%+(1-13.71%)*9%)*G187*$D$8,2)</f>
        <v>0</v>
      </c>
      <c r="J187" s="67">
        <f>ROUND(IF(F187&gt;=2600,2600,F187)*($F$5%+9.76%+6.5%)*G187*$D$8,2)</f>
        <v>0</v>
      </c>
      <c r="K187" s="67">
        <f t="shared" si="2"/>
        <v>0</v>
      </c>
      <c r="L187" s="67">
        <f>K187*$F$6</f>
        <v>0</v>
      </c>
      <c r="O187" s="12"/>
      <c r="P187" s="12"/>
      <c r="Q187" s="12"/>
      <c r="R187" s="12"/>
      <c r="S187" s="12"/>
      <c r="T187" s="12"/>
      <c r="U187" s="12">
        <f>IFERROR(MOD(9*MID(D187,1,1)+7*MID(D187,2,1)+3*MID(D187,3,1)+MID(D187,4,1)+9*MID(D187,5,1)+7*MID(D187,6,1)+3*MID(D187,7,1)+MID(D187,8,1)+9*MID(D187,9,1)+7*MID(D187,10,1),10),10)</f>
        <v>10</v>
      </c>
    </row>
    <row r="188" spans="1:21" customFormat="1" ht="15.75" x14ac:dyDescent="0.2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>ROUND(IF(F188&gt;=2600,2600*$D$8,F188*$D$8),2)</f>
        <v>0</v>
      </c>
      <c r="I188" s="67">
        <f>ROUND(IF(F188&gt;=2600,2600,F188)*(13.71%+(1-13.71%)*9%)*G188*$D$8,2)</f>
        <v>0</v>
      </c>
      <c r="J188" s="67">
        <f>ROUND(IF(F188&gt;=2600,2600,F188)*($F$5%+9.76%+6.5%)*G188*$D$8,2)</f>
        <v>0</v>
      </c>
      <c r="K188" s="67">
        <f t="shared" si="2"/>
        <v>0</v>
      </c>
      <c r="L188" s="67">
        <f>K188*$F$6</f>
        <v>0</v>
      </c>
      <c r="O188" s="12"/>
      <c r="P188" s="12"/>
      <c r="Q188" s="12"/>
      <c r="R188" s="12"/>
      <c r="S188" s="12"/>
      <c r="T188" s="12"/>
      <c r="U188" s="12">
        <f>IFERROR(MOD(9*MID(D188,1,1)+7*MID(D188,2,1)+3*MID(D188,3,1)+MID(D188,4,1)+9*MID(D188,5,1)+7*MID(D188,6,1)+3*MID(D188,7,1)+MID(D188,8,1)+9*MID(D188,9,1)+7*MID(D188,10,1),10),10)</f>
        <v>10</v>
      </c>
    </row>
    <row r="189" spans="1:21" customFormat="1" ht="15.75" x14ac:dyDescent="0.2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>ROUND(IF(F189&gt;=2600,2600*$D$8,F189*$D$8),2)</f>
        <v>0</v>
      </c>
      <c r="I189" s="67">
        <f>ROUND(IF(F189&gt;=2600,2600,F189)*(13.71%+(1-13.71%)*9%)*G189*$D$8,2)</f>
        <v>0</v>
      </c>
      <c r="J189" s="67">
        <f>ROUND(IF(F189&gt;=2600,2600,F189)*($F$5%+9.76%+6.5%)*G189*$D$8,2)</f>
        <v>0</v>
      </c>
      <c r="K189" s="67">
        <f t="shared" si="2"/>
        <v>0</v>
      </c>
      <c r="L189" s="67">
        <f>K189*$F$6</f>
        <v>0</v>
      </c>
      <c r="O189" s="12"/>
      <c r="P189" s="12"/>
      <c r="Q189" s="12"/>
      <c r="R189" s="12"/>
      <c r="S189" s="12"/>
      <c r="T189" s="12"/>
      <c r="U189" s="12">
        <f>IFERROR(MOD(9*MID(D189,1,1)+7*MID(D189,2,1)+3*MID(D189,3,1)+MID(D189,4,1)+9*MID(D189,5,1)+7*MID(D189,6,1)+3*MID(D189,7,1)+MID(D189,8,1)+9*MID(D189,9,1)+7*MID(D189,10,1),10),10)</f>
        <v>10</v>
      </c>
    </row>
    <row r="190" spans="1:21" customFormat="1" ht="15.75" x14ac:dyDescent="0.2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>ROUND(IF(F190&gt;=2600,2600*$D$8,F190*$D$8),2)</f>
        <v>0</v>
      </c>
      <c r="I190" s="67">
        <f>ROUND(IF(F190&gt;=2600,2600,F190)*(13.71%+(1-13.71%)*9%)*G190*$D$8,2)</f>
        <v>0</v>
      </c>
      <c r="J190" s="67">
        <f>ROUND(IF(F190&gt;=2600,2600,F190)*($F$5%+9.76%+6.5%)*G190*$D$8,2)</f>
        <v>0</v>
      </c>
      <c r="K190" s="67">
        <f t="shared" si="2"/>
        <v>0</v>
      </c>
      <c r="L190" s="67">
        <f>K190*$F$6</f>
        <v>0</v>
      </c>
      <c r="O190" s="12"/>
      <c r="P190" s="12"/>
      <c r="Q190" s="12"/>
      <c r="R190" s="12"/>
      <c r="S190" s="12"/>
      <c r="T190" s="12"/>
      <c r="U190" s="12">
        <f>IFERROR(MOD(9*MID(D190,1,1)+7*MID(D190,2,1)+3*MID(D190,3,1)+MID(D190,4,1)+9*MID(D190,5,1)+7*MID(D190,6,1)+3*MID(D190,7,1)+MID(D190,8,1)+9*MID(D190,9,1)+7*MID(D190,10,1),10),10)</f>
        <v>10</v>
      </c>
    </row>
    <row r="191" spans="1:21" customFormat="1" ht="15.75" x14ac:dyDescent="0.2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>ROUND(IF(F191&gt;=2600,2600*$D$8,F191*$D$8),2)</f>
        <v>0</v>
      </c>
      <c r="I191" s="67">
        <f>ROUND(IF(F191&gt;=2600,2600,F191)*(13.71%+(1-13.71%)*9%)*G191*$D$8,2)</f>
        <v>0</v>
      </c>
      <c r="J191" s="67">
        <f>ROUND(IF(F191&gt;=2600,2600,F191)*($F$5%+9.76%+6.5%)*G191*$D$8,2)</f>
        <v>0</v>
      </c>
      <c r="K191" s="67">
        <f t="shared" si="2"/>
        <v>0</v>
      </c>
      <c r="L191" s="67">
        <f>K191*$F$6</f>
        <v>0</v>
      </c>
      <c r="O191" s="12"/>
      <c r="P191" s="12"/>
      <c r="Q191" s="12"/>
      <c r="R191" s="12"/>
      <c r="S191" s="12"/>
      <c r="T191" s="12"/>
      <c r="U191" s="12">
        <f>IFERROR(MOD(9*MID(D191,1,1)+7*MID(D191,2,1)+3*MID(D191,3,1)+MID(D191,4,1)+9*MID(D191,5,1)+7*MID(D191,6,1)+3*MID(D191,7,1)+MID(D191,8,1)+9*MID(D191,9,1)+7*MID(D191,10,1),10),10)</f>
        <v>10</v>
      </c>
    </row>
    <row r="192" spans="1:21" customFormat="1" ht="15.75" x14ac:dyDescent="0.2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>ROUND(IF(F192&gt;=2600,2600*$D$8,F192*$D$8),2)</f>
        <v>0</v>
      </c>
      <c r="I192" s="67">
        <f>ROUND(IF(F192&gt;=2600,2600,F192)*(13.71%+(1-13.71%)*9%)*G192*$D$8,2)</f>
        <v>0</v>
      </c>
      <c r="J192" s="67">
        <f>ROUND(IF(F192&gt;=2600,2600,F192)*($F$5%+9.76%+6.5%)*G192*$D$8,2)</f>
        <v>0</v>
      </c>
      <c r="K192" s="67">
        <f t="shared" si="2"/>
        <v>0</v>
      </c>
      <c r="L192" s="67">
        <f>K192*$F$6</f>
        <v>0</v>
      </c>
      <c r="O192" s="12"/>
      <c r="P192" s="12"/>
      <c r="Q192" s="12"/>
      <c r="R192" s="12"/>
      <c r="S192" s="12"/>
      <c r="T192" s="12"/>
      <c r="U192" s="12">
        <f>IFERROR(MOD(9*MID(D192,1,1)+7*MID(D192,2,1)+3*MID(D192,3,1)+MID(D192,4,1)+9*MID(D192,5,1)+7*MID(D192,6,1)+3*MID(D192,7,1)+MID(D192,8,1)+9*MID(D192,9,1)+7*MID(D192,10,1),10),10)</f>
        <v>10</v>
      </c>
    </row>
    <row r="193" spans="1:21" customFormat="1" ht="15.75" x14ac:dyDescent="0.2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>ROUND(IF(F193&gt;=2600,2600*$D$8,F193*$D$8),2)</f>
        <v>0</v>
      </c>
      <c r="I193" s="67">
        <f>ROUND(IF(F193&gt;=2600,2600,F193)*(13.71%+(1-13.71%)*9%)*G193*$D$8,2)</f>
        <v>0</v>
      </c>
      <c r="J193" s="67">
        <f>ROUND(IF(F193&gt;=2600,2600,F193)*($F$5%+9.76%+6.5%)*G193*$D$8,2)</f>
        <v>0</v>
      </c>
      <c r="K193" s="67">
        <f t="shared" si="2"/>
        <v>0</v>
      </c>
      <c r="L193" s="67">
        <f>K193*$F$6</f>
        <v>0</v>
      </c>
      <c r="O193" s="12"/>
      <c r="P193" s="12"/>
      <c r="Q193" s="12"/>
      <c r="R193" s="12"/>
      <c r="S193" s="12"/>
      <c r="T193" s="12"/>
      <c r="U193" s="12">
        <f>IFERROR(MOD(9*MID(D193,1,1)+7*MID(D193,2,1)+3*MID(D193,3,1)+MID(D193,4,1)+9*MID(D193,5,1)+7*MID(D193,6,1)+3*MID(D193,7,1)+MID(D193,8,1)+9*MID(D193,9,1)+7*MID(D193,10,1),10),10)</f>
        <v>10</v>
      </c>
    </row>
    <row r="194" spans="1:21" customFormat="1" ht="15.75" x14ac:dyDescent="0.2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>ROUND(IF(F194&gt;=2600,2600*$D$8,F194*$D$8),2)</f>
        <v>0</v>
      </c>
      <c r="I194" s="67">
        <f>ROUND(IF(F194&gt;=2600,2600,F194)*(13.71%+(1-13.71%)*9%)*G194*$D$8,2)</f>
        <v>0</v>
      </c>
      <c r="J194" s="67">
        <f>ROUND(IF(F194&gt;=2600,2600,F194)*($F$5%+9.76%+6.5%)*G194*$D$8,2)</f>
        <v>0</v>
      </c>
      <c r="K194" s="67">
        <f t="shared" si="2"/>
        <v>0</v>
      </c>
      <c r="L194" s="67">
        <f>K194*$F$6</f>
        <v>0</v>
      </c>
      <c r="O194" s="12"/>
      <c r="P194" s="12"/>
      <c r="Q194" s="12"/>
      <c r="R194" s="12"/>
      <c r="S194" s="12"/>
      <c r="T194" s="12"/>
      <c r="U194" s="12">
        <f>IFERROR(MOD(9*MID(D194,1,1)+7*MID(D194,2,1)+3*MID(D194,3,1)+MID(D194,4,1)+9*MID(D194,5,1)+7*MID(D194,6,1)+3*MID(D194,7,1)+MID(D194,8,1)+9*MID(D194,9,1)+7*MID(D194,10,1),10),10)</f>
        <v>10</v>
      </c>
    </row>
    <row r="195" spans="1:21" customFormat="1" ht="15.75" x14ac:dyDescent="0.2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>ROUND(IF(F195&gt;=2600,2600*$D$8,F195*$D$8),2)</f>
        <v>0</v>
      </c>
      <c r="I195" s="67">
        <f>ROUND(IF(F195&gt;=2600,2600,F195)*(13.71%+(1-13.71%)*9%)*G195*$D$8,2)</f>
        <v>0</v>
      </c>
      <c r="J195" s="67">
        <f>ROUND(IF(F195&gt;=2600,2600,F195)*($F$5%+9.76%+6.5%)*G195*$D$8,2)</f>
        <v>0</v>
      </c>
      <c r="K195" s="67">
        <f t="shared" si="2"/>
        <v>0</v>
      </c>
      <c r="L195" s="67">
        <f>K195*$F$6</f>
        <v>0</v>
      </c>
      <c r="O195" s="12"/>
      <c r="P195" s="12"/>
      <c r="Q195" s="12"/>
      <c r="R195" s="12"/>
      <c r="S195" s="12"/>
      <c r="T195" s="12"/>
      <c r="U195" s="12">
        <f>IFERROR(MOD(9*MID(D195,1,1)+7*MID(D195,2,1)+3*MID(D195,3,1)+MID(D195,4,1)+9*MID(D195,5,1)+7*MID(D195,6,1)+3*MID(D195,7,1)+MID(D195,8,1)+9*MID(D195,9,1)+7*MID(D195,10,1),10),10)</f>
        <v>10</v>
      </c>
    </row>
    <row r="196" spans="1:21" customFormat="1" ht="15.75" x14ac:dyDescent="0.2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>ROUND(IF(F196&gt;=2600,2600*$D$8,F196*$D$8),2)</f>
        <v>0</v>
      </c>
      <c r="I196" s="67">
        <f>ROUND(IF(F196&gt;=2600,2600,F196)*(13.71%+(1-13.71%)*9%)*G196*$D$8,2)</f>
        <v>0</v>
      </c>
      <c r="J196" s="67">
        <f>ROUND(IF(F196&gt;=2600,2600,F196)*($F$5%+9.76%+6.5%)*G196*$D$8,2)</f>
        <v>0</v>
      </c>
      <c r="K196" s="67">
        <f t="shared" si="2"/>
        <v>0</v>
      </c>
      <c r="L196" s="67">
        <f>K196*$F$6</f>
        <v>0</v>
      </c>
      <c r="O196" s="12"/>
      <c r="P196" s="12"/>
      <c r="Q196" s="12"/>
      <c r="R196" s="12"/>
      <c r="S196" s="12"/>
      <c r="T196" s="12"/>
      <c r="U196" s="12">
        <f>IFERROR(MOD(9*MID(D196,1,1)+7*MID(D196,2,1)+3*MID(D196,3,1)+MID(D196,4,1)+9*MID(D196,5,1)+7*MID(D196,6,1)+3*MID(D196,7,1)+MID(D196,8,1)+9*MID(D196,9,1)+7*MID(D196,10,1),10),10)</f>
        <v>10</v>
      </c>
    </row>
    <row r="197" spans="1:21" customFormat="1" ht="15.75" x14ac:dyDescent="0.2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>ROUND(IF(F197&gt;=2600,2600*$D$8,F197*$D$8),2)</f>
        <v>0</v>
      </c>
      <c r="I197" s="67">
        <f>ROUND(IF(F197&gt;=2600,2600,F197)*(13.71%+(1-13.71%)*9%)*G197*$D$8,2)</f>
        <v>0</v>
      </c>
      <c r="J197" s="67">
        <f>ROUND(IF(F197&gt;=2600,2600,F197)*($F$5%+9.76%+6.5%)*G197*$D$8,2)</f>
        <v>0</v>
      </c>
      <c r="K197" s="67">
        <f t="shared" si="2"/>
        <v>0</v>
      </c>
      <c r="L197" s="67">
        <f>K197*$F$6</f>
        <v>0</v>
      </c>
      <c r="O197" s="12"/>
      <c r="P197" s="12"/>
      <c r="Q197" s="12"/>
      <c r="R197" s="12"/>
      <c r="S197" s="12"/>
      <c r="T197" s="12"/>
      <c r="U197" s="12">
        <f>IFERROR(MOD(9*MID(D197,1,1)+7*MID(D197,2,1)+3*MID(D197,3,1)+MID(D197,4,1)+9*MID(D197,5,1)+7*MID(D197,6,1)+3*MID(D197,7,1)+MID(D197,8,1)+9*MID(D197,9,1)+7*MID(D197,10,1),10),10)</f>
        <v>10</v>
      </c>
    </row>
    <row r="198" spans="1:21" customFormat="1" ht="15.75" x14ac:dyDescent="0.2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>ROUND(IF(F198&gt;=2600,2600*$D$8,F198*$D$8),2)</f>
        <v>0</v>
      </c>
      <c r="I198" s="67">
        <f>ROUND(IF(F198&gt;=2600,2600,F198)*(13.71%+(1-13.71%)*9%)*G198*$D$8,2)</f>
        <v>0</v>
      </c>
      <c r="J198" s="67">
        <f>ROUND(IF(F198&gt;=2600,2600,F198)*($F$5%+9.76%+6.5%)*G198*$D$8,2)</f>
        <v>0</v>
      </c>
      <c r="K198" s="67">
        <f t="shared" si="2"/>
        <v>0</v>
      </c>
      <c r="L198" s="67">
        <f>K198*$F$6</f>
        <v>0</v>
      </c>
      <c r="O198" s="12"/>
      <c r="P198" s="12"/>
      <c r="Q198" s="12"/>
      <c r="R198" s="12"/>
      <c r="S198" s="12"/>
      <c r="T198" s="12"/>
      <c r="U198" s="12">
        <f>IFERROR(MOD(9*MID(D198,1,1)+7*MID(D198,2,1)+3*MID(D198,3,1)+MID(D198,4,1)+9*MID(D198,5,1)+7*MID(D198,6,1)+3*MID(D198,7,1)+MID(D198,8,1)+9*MID(D198,9,1)+7*MID(D198,10,1),10),10)</f>
        <v>10</v>
      </c>
    </row>
    <row r="199" spans="1:21" customFormat="1" ht="15.75" x14ac:dyDescent="0.2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>ROUND(IF(F199&gt;=2600,2600*$D$8,F199*$D$8),2)</f>
        <v>0</v>
      </c>
      <c r="I199" s="67">
        <f>ROUND(IF(F199&gt;=2600,2600,F199)*(13.71%+(1-13.71%)*9%)*G199*$D$8,2)</f>
        <v>0</v>
      </c>
      <c r="J199" s="67">
        <f>ROUND(IF(F199&gt;=2600,2600,F199)*($F$5%+9.76%+6.5%)*G199*$D$8,2)</f>
        <v>0</v>
      </c>
      <c r="K199" s="67">
        <f t="shared" si="2"/>
        <v>0</v>
      </c>
      <c r="L199" s="67">
        <f>K199*$F$6</f>
        <v>0</v>
      </c>
      <c r="O199" s="12"/>
      <c r="P199" s="12"/>
      <c r="Q199" s="12"/>
      <c r="R199" s="12"/>
      <c r="S199" s="12"/>
      <c r="T199" s="12"/>
      <c r="U199" s="12">
        <f>IFERROR(MOD(9*MID(D199,1,1)+7*MID(D199,2,1)+3*MID(D199,3,1)+MID(D199,4,1)+9*MID(D199,5,1)+7*MID(D199,6,1)+3*MID(D199,7,1)+MID(D199,8,1)+9*MID(D199,9,1)+7*MID(D199,10,1),10),10)</f>
        <v>10</v>
      </c>
    </row>
    <row r="200" spans="1:21" customFormat="1" ht="15.75" x14ac:dyDescent="0.2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>ROUND(IF(F200&gt;=2600,2600*$D$8,F200*$D$8),2)</f>
        <v>0</v>
      </c>
      <c r="I200" s="67">
        <f>ROUND(IF(F200&gt;=2600,2600,F200)*(13.71%+(1-13.71%)*9%)*G200*$D$8,2)</f>
        <v>0</v>
      </c>
      <c r="J200" s="67">
        <f>ROUND(IF(F200&gt;=2600,2600,F200)*($F$5%+9.76%+6.5%)*G200*$D$8,2)</f>
        <v>0</v>
      </c>
      <c r="K200" s="67">
        <f t="shared" si="2"/>
        <v>0</v>
      </c>
      <c r="L200" s="67">
        <f>K200*$F$6</f>
        <v>0</v>
      </c>
      <c r="O200" s="12"/>
      <c r="P200" s="12"/>
      <c r="Q200" s="12"/>
      <c r="R200" s="12"/>
      <c r="S200" s="12"/>
      <c r="T200" s="12"/>
      <c r="U200" s="12">
        <f>IFERROR(MOD(9*MID(D200,1,1)+7*MID(D200,2,1)+3*MID(D200,3,1)+MID(D200,4,1)+9*MID(D200,5,1)+7*MID(D200,6,1)+3*MID(D200,7,1)+MID(D200,8,1)+9*MID(D200,9,1)+7*MID(D200,10,1),10),10)</f>
        <v>10</v>
      </c>
    </row>
    <row r="201" spans="1:21" customFormat="1" ht="15.75" x14ac:dyDescent="0.2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>ROUND(IF(F201&gt;=2600,2600*$D$8,F201*$D$8),2)</f>
        <v>0</v>
      </c>
      <c r="I201" s="67">
        <f>ROUND(IF(F201&gt;=2600,2600,F201)*(13.71%+(1-13.71%)*9%)*G201*$D$8,2)</f>
        <v>0</v>
      </c>
      <c r="J201" s="67">
        <f>ROUND(IF(F201&gt;=2600,2600,F201)*($F$5%+9.76%+6.5%)*G201*$D$8,2)</f>
        <v>0</v>
      </c>
      <c r="K201" s="67">
        <f t="shared" si="2"/>
        <v>0</v>
      </c>
      <c r="L201" s="67">
        <f>K201*$F$6</f>
        <v>0</v>
      </c>
      <c r="O201" s="12"/>
      <c r="P201" s="12"/>
      <c r="Q201" s="12"/>
      <c r="R201" s="12"/>
      <c r="S201" s="12"/>
      <c r="T201" s="12"/>
      <c r="U201" s="12">
        <f>IFERROR(MOD(9*MID(D201,1,1)+7*MID(D201,2,1)+3*MID(D201,3,1)+MID(D201,4,1)+9*MID(D201,5,1)+7*MID(D201,6,1)+3*MID(D201,7,1)+MID(D201,8,1)+9*MID(D201,9,1)+7*MID(D201,10,1),10),10)</f>
        <v>10</v>
      </c>
    </row>
    <row r="202" spans="1:21" customFormat="1" ht="15.75" x14ac:dyDescent="0.2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>ROUND(IF(F202&gt;=2600,2600*$D$8,F202*$D$8),2)</f>
        <v>0</v>
      </c>
      <c r="I202" s="67">
        <f>ROUND(IF(F202&gt;=2600,2600,F202)*(13.71%+(1-13.71%)*9%)*G202*$D$8,2)</f>
        <v>0</v>
      </c>
      <c r="J202" s="67">
        <f>ROUND(IF(F202&gt;=2600,2600,F202)*($F$5%+9.76%+6.5%)*G202*$D$8,2)</f>
        <v>0</v>
      </c>
      <c r="K202" s="67">
        <f t="shared" si="2"/>
        <v>0</v>
      </c>
      <c r="L202" s="67">
        <f>K202*$F$6</f>
        <v>0</v>
      </c>
      <c r="O202" s="12"/>
      <c r="P202" s="12"/>
      <c r="Q202" s="12"/>
      <c r="R202" s="12"/>
      <c r="S202" s="12"/>
      <c r="T202" s="12"/>
      <c r="U202" s="12">
        <f>IFERROR(MOD(9*MID(D202,1,1)+7*MID(D202,2,1)+3*MID(D202,3,1)+MID(D202,4,1)+9*MID(D202,5,1)+7*MID(D202,6,1)+3*MID(D202,7,1)+MID(D202,8,1)+9*MID(D202,9,1)+7*MID(D202,10,1),10),10)</f>
        <v>10</v>
      </c>
    </row>
    <row r="203" spans="1:21" customFormat="1" ht="15.75" x14ac:dyDescent="0.2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>ROUND(IF(F203&gt;=2600,2600*$D$8,F203*$D$8),2)</f>
        <v>0</v>
      </c>
      <c r="I203" s="67">
        <f>ROUND(IF(F203&gt;=2600,2600,F203)*(13.71%+(1-13.71%)*9%)*G203*$D$8,2)</f>
        <v>0</v>
      </c>
      <c r="J203" s="67">
        <f>ROUND(IF(F203&gt;=2600,2600,F203)*($F$5%+9.76%+6.5%)*G203*$D$8,2)</f>
        <v>0</v>
      </c>
      <c r="K203" s="67">
        <f t="shared" si="2"/>
        <v>0</v>
      </c>
      <c r="L203" s="67">
        <f>K203*$F$6</f>
        <v>0</v>
      </c>
      <c r="O203" s="12"/>
      <c r="P203" s="12"/>
      <c r="Q203" s="12"/>
      <c r="R203" s="12"/>
      <c r="S203" s="12"/>
      <c r="T203" s="12"/>
      <c r="U203" s="12">
        <f>IFERROR(MOD(9*MID(D203,1,1)+7*MID(D203,2,1)+3*MID(D203,3,1)+MID(D203,4,1)+9*MID(D203,5,1)+7*MID(D203,6,1)+3*MID(D203,7,1)+MID(D203,8,1)+9*MID(D203,9,1)+7*MID(D203,10,1),10),10)</f>
        <v>10</v>
      </c>
    </row>
    <row r="204" spans="1:21" customFormat="1" ht="15.75" x14ac:dyDescent="0.2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>ROUND(IF(F204&gt;=2600,2600*$D$8,F204*$D$8),2)</f>
        <v>0</v>
      </c>
      <c r="I204" s="67">
        <f>ROUND(IF(F204&gt;=2600,2600,F204)*(13.71%+(1-13.71%)*9%)*G204*$D$8,2)</f>
        <v>0</v>
      </c>
      <c r="J204" s="67">
        <f>ROUND(IF(F204&gt;=2600,2600,F204)*($F$5%+9.76%+6.5%)*G204*$D$8,2)</f>
        <v>0</v>
      </c>
      <c r="K204" s="67">
        <f t="shared" si="2"/>
        <v>0</v>
      </c>
      <c r="L204" s="67">
        <f>K204*$F$6</f>
        <v>0</v>
      </c>
      <c r="O204" s="12"/>
      <c r="P204" s="12"/>
      <c r="Q204" s="12"/>
      <c r="R204" s="12"/>
      <c r="S204" s="12"/>
      <c r="T204" s="12"/>
      <c r="U204" s="12">
        <f>IFERROR(MOD(9*MID(D204,1,1)+7*MID(D204,2,1)+3*MID(D204,3,1)+MID(D204,4,1)+9*MID(D204,5,1)+7*MID(D204,6,1)+3*MID(D204,7,1)+MID(D204,8,1)+9*MID(D204,9,1)+7*MID(D204,10,1),10),10)</f>
        <v>10</v>
      </c>
    </row>
    <row r="205" spans="1:21" customFormat="1" ht="15.75" x14ac:dyDescent="0.2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>ROUND(IF(F205&gt;=2600,2600*$D$8,F205*$D$8),2)</f>
        <v>0</v>
      </c>
      <c r="I205" s="67">
        <f>ROUND(IF(F205&gt;=2600,2600,F205)*(13.71%+(1-13.71%)*9%)*G205*$D$8,2)</f>
        <v>0</v>
      </c>
      <c r="J205" s="67">
        <f>ROUND(IF(F205&gt;=2600,2600,F205)*($F$5%+9.76%+6.5%)*G205*$D$8,2)</f>
        <v>0</v>
      </c>
      <c r="K205" s="67">
        <f t="shared" si="2"/>
        <v>0</v>
      </c>
      <c r="L205" s="67">
        <f>K205*$F$6</f>
        <v>0</v>
      </c>
      <c r="O205" s="12"/>
      <c r="P205" s="12"/>
      <c r="Q205" s="12"/>
      <c r="R205" s="12"/>
      <c r="S205" s="12"/>
      <c r="T205" s="12"/>
      <c r="U205" s="12">
        <f>IFERROR(MOD(9*MID(D205,1,1)+7*MID(D205,2,1)+3*MID(D205,3,1)+MID(D205,4,1)+9*MID(D205,5,1)+7*MID(D205,6,1)+3*MID(D205,7,1)+MID(D205,8,1)+9*MID(D205,9,1)+7*MID(D205,10,1),10),10)</f>
        <v>10</v>
      </c>
    </row>
    <row r="206" spans="1:21" customFormat="1" ht="15.75" x14ac:dyDescent="0.2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>ROUND(IF(F206&gt;=2600,2600*$D$8,F206*$D$8),2)</f>
        <v>0</v>
      </c>
      <c r="I206" s="67">
        <f>ROUND(IF(F206&gt;=2600,2600,F206)*(13.71%+(1-13.71%)*9%)*G206*$D$8,2)</f>
        <v>0</v>
      </c>
      <c r="J206" s="67">
        <f>ROUND(IF(F206&gt;=2600,2600,F206)*($F$5%+9.76%+6.5%)*G206*$D$8,2)</f>
        <v>0</v>
      </c>
      <c r="K206" s="67">
        <f t="shared" si="2"/>
        <v>0</v>
      </c>
      <c r="L206" s="67">
        <f>K206*$F$6</f>
        <v>0</v>
      </c>
      <c r="O206" s="12"/>
      <c r="P206" s="12"/>
      <c r="Q206" s="12"/>
      <c r="R206" s="12"/>
      <c r="S206" s="12"/>
      <c r="T206" s="12"/>
      <c r="U206" s="12">
        <f>IFERROR(MOD(9*MID(D206,1,1)+7*MID(D206,2,1)+3*MID(D206,3,1)+MID(D206,4,1)+9*MID(D206,5,1)+7*MID(D206,6,1)+3*MID(D206,7,1)+MID(D206,8,1)+9*MID(D206,9,1)+7*MID(D206,10,1),10),10)</f>
        <v>10</v>
      </c>
    </row>
    <row r="207" spans="1:21" ht="15.75" x14ac:dyDescent="0.2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>ROUND(IF(F207&gt;=2600,2600*$D$8,F207*$D$8),2)</f>
        <v>0</v>
      </c>
      <c r="I207" s="67">
        <f>ROUND(IF(F207&gt;=2600,2600,F207)*(13.71%+(1-13.71%)*9%)*G207*$D$8,2)</f>
        <v>0</v>
      </c>
      <c r="J207" s="67">
        <f>ROUND(IF(F207&gt;=2600,2600,F207)*($F$5%+9.76%+6.5%)*G207*$D$8,2)</f>
        <v>0</v>
      </c>
      <c r="K207" s="67">
        <f t="shared" si="2"/>
        <v>0</v>
      </c>
      <c r="L207" s="67">
        <f>K207*$F$6</f>
        <v>0</v>
      </c>
      <c r="O207" s="18"/>
      <c r="P207" s="18"/>
      <c r="Q207" s="18"/>
      <c r="R207" s="18"/>
      <c r="S207" s="18"/>
      <c r="T207" s="18"/>
      <c r="U207" s="12">
        <f>IFERROR(MOD(9*MID(D207,1,1)+7*MID(D207,2,1)+3*MID(D207,3,1)+MID(D207,4,1)+9*MID(D207,5,1)+7*MID(D207,6,1)+3*MID(D207,7,1)+MID(D207,8,1)+9*MID(D207,9,1)+7*MID(D207,10,1),10),10)</f>
        <v>10</v>
      </c>
    </row>
    <row r="208" spans="1:21" ht="15.75" x14ac:dyDescent="0.2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>ROUND(IF(F208&gt;=2600,2600*$D$8,F208*$D$8),2)</f>
        <v>0</v>
      </c>
      <c r="I208" s="67">
        <f>ROUND(IF(F208&gt;=2600,2600,F208)*(13.71%+(1-13.71%)*9%)*G208*$D$8,2)</f>
        <v>0</v>
      </c>
      <c r="J208" s="67">
        <f>ROUND(IF(F208&gt;=2600,2600,F208)*($F$5%+9.76%+6.5%)*G208*$D$8,2)</f>
        <v>0</v>
      </c>
      <c r="K208" s="67">
        <f t="shared" ref="K208:K262" si="3">ROUND(J208+H208*(1-(13.71%+(1-13.71%)*9%)*(1-G208)),2)</f>
        <v>0</v>
      </c>
      <c r="L208" s="67">
        <f>K208*$F$6</f>
        <v>0</v>
      </c>
      <c r="O208" s="18"/>
      <c r="P208" s="18"/>
      <c r="Q208" s="18"/>
      <c r="R208" s="18"/>
      <c r="S208" s="18"/>
      <c r="T208" s="18"/>
      <c r="U208" s="12">
        <f t="shared" ref="U208:U262" si="4">IFERROR(MOD(9*MID(D208,1,1)+7*MID(D208,2,1)+3*MID(D208,3,1)+MID(D208,4,1)+9*MID(D208,5,1)+7*MID(D208,6,1)+3*MID(D208,7,1)+MID(D208,8,1)+9*MID(D208,9,1)+7*MID(D208,10,1),10),10)</f>
        <v>10</v>
      </c>
    </row>
    <row r="209" spans="1:21" ht="15.75" x14ac:dyDescent="0.2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>ROUND(IF(F209&gt;=2600,2600*$D$8,F209*$D$8),2)</f>
        <v>0</v>
      </c>
      <c r="I209" s="67">
        <f>ROUND(IF(F209&gt;=2600,2600,F209)*(13.71%+(1-13.71%)*9%)*G209*$D$8,2)</f>
        <v>0</v>
      </c>
      <c r="J209" s="67">
        <f>ROUND(IF(F209&gt;=2600,2600,F209)*($F$5%+9.76%+6.5%)*G209*$D$8,2)</f>
        <v>0</v>
      </c>
      <c r="K209" s="67">
        <f t="shared" si="3"/>
        <v>0</v>
      </c>
      <c r="L209" s="67">
        <f>K209*$F$6</f>
        <v>0</v>
      </c>
      <c r="O209" s="18"/>
      <c r="P209" s="18"/>
      <c r="Q209" s="18"/>
      <c r="R209" s="18"/>
      <c r="S209" s="18"/>
      <c r="T209" s="18"/>
      <c r="U209" s="12">
        <f t="shared" si="4"/>
        <v>10</v>
      </c>
    </row>
    <row r="210" spans="1:21" ht="15.75" x14ac:dyDescent="0.2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>ROUND(IF(F210&gt;=2600,2600*$D$8,F210*$D$8),2)</f>
        <v>0</v>
      </c>
      <c r="I210" s="67">
        <f>ROUND(IF(F210&gt;=2600,2600,F210)*(13.71%+(1-13.71%)*9%)*G210*$D$8,2)</f>
        <v>0</v>
      </c>
      <c r="J210" s="67">
        <f>ROUND(IF(F210&gt;=2600,2600,F210)*($F$5%+9.76%+6.5%)*G210*$D$8,2)</f>
        <v>0</v>
      </c>
      <c r="K210" s="67">
        <f t="shared" si="3"/>
        <v>0</v>
      </c>
      <c r="L210" s="67">
        <f>K210*$F$6</f>
        <v>0</v>
      </c>
      <c r="O210" s="18"/>
      <c r="P210" s="18"/>
      <c r="Q210" s="18"/>
      <c r="R210" s="18"/>
      <c r="S210" s="18"/>
      <c r="T210" s="18"/>
      <c r="U210" s="12">
        <f t="shared" si="4"/>
        <v>10</v>
      </c>
    </row>
    <row r="211" spans="1:21" ht="15.75" x14ac:dyDescent="0.2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>ROUND(IF(F211&gt;=2600,2600*$D$8,F211*$D$8),2)</f>
        <v>0</v>
      </c>
      <c r="I211" s="67">
        <f>ROUND(IF(F211&gt;=2600,2600,F211)*(13.71%+(1-13.71%)*9%)*G211*$D$8,2)</f>
        <v>0</v>
      </c>
      <c r="J211" s="67">
        <f>ROUND(IF(F211&gt;=2600,2600,F211)*($F$5%+9.76%+6.5%)*G211*$D$8,2)</f>
        <v>0</v>
      </c>
      <c r="K211" s="67">
        <f t="shared" si="3"/>
        <v>0</v>
      </c>
      <c r="L211" s="67">
        <f>K211*$F$6</f>
        <v>0</v>
      </c>
      <c r="O211" s="18"/>
      <c r="P211" s="18"/>
      <c r="Q211" s="18"/>
      <c r="R211" s="18"/>
      <c r="S211" s="18"/>
      <c r="T211" s="18"/>
      <c r="U211" s="12">
        <f t="shared" si="4"/>
        <v>10</v>
      </c>
    </row>
    <row r="212" spans="1:21" ht="15.75" x14ac:dyDescent="0.2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>ROUND(IF(F212&gt;=2600,2600*$D$8,F212*$D$8),2)</f>
        <v>0</v>
      </c>
      <c r="I212" s="67">
        <f>ROUND(IF(F212&gt;=2600,2600,F212)*(13.71%+(1-13.71%)*9%)*G212*$D$8,2)</f>
        <v>0</v>
      </c>
      <c r="J212" s="67">
        <f>ROUND(IF(F212&gt;=2600,2600,F212)*($F$5%+9.76%+6.5%)*G212*$D$8,2)</f>
        <v>0</v>
      </c>
      <c r="K212" s="67">
        <f t="shared" si="3"/>
        <v>0</v>
      </c>
      <c r="L212" s="67">
        <f>K212*$F$6</f>
        <v>0</v>
      </c>
      <c r="O212" s="18"/>
      <c r="P212" s="18"/>
      <c r="Q212" s="18"/>
      <c r="R212" s="18"/>
      <c r="S212" s="18"/>
      <c r="T212" s="18"/>
      <c r="U212" s="12">
        <f t="shared" si="4"/>
        <v>10</v>
      </c>
    </row>
    <row r="213" spans="1:21" ht="15.75" x14ac:dyDescent="0.2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>ROUND(IF(F213&gt;=2600,2600*$D$8,F213*$D$8),2)</f>
        <v>0</v>
      </c>
      <c r="I213" s="67">
        <f>ROUND(IF(F213&gt;=2600,2600,F213)*(13.71%+(1-13.71%)*9%)*G213*$D$8,2)</f>
        <v>0</v>
      </c>
      <c r="J213" s="67">
        <f>ROUND(IF(F213&gt;=2600,2600,F213)*($F$5%+9.76%+6.5%)*G213*$D$8,2)</f>
        <v>0</v>
      </c>
      <c r="K213" s="67">
        <f t="shared" si="3"/>
        <v>0</v>
      </c>
      <c r="L213" s="67">
        <f>K213*$F$6</f>
        <v>0</v>
      </c>
      <c r="O213" s="18"/>
      <c r="P213" s="18"/>
      <c r="Q213" s="18"/>
      <c r="R213" s="18"/>
      <c r="S213" s="18"/>
      <c r="T213" s="18"/>
      <c r="U213" s="12">
        <f t="shared" si="4"/>
        <v>10</v>
      </c>
    </row>
    <row r="214" spans="1:21" ht="15.75" x14ac:dyDescent="0.2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>ROUND(IF(F214&gt;=2600,2600*$D$8,F214*$D$8),2)</f>
        <v>0</v>
      </c>
      <c r="I214" s="67">
        <f>ROUND(IF(F214&gt;=2600,2600,F214)*(13.71%+(1-13.71%)*9%)*G214*$D$8,2)</f>
        <v>0</v>
      </c>
      <c r="J214" s="67">
        <f>ROUND(IF(F214&gt;=2600,2600,F214)*($F$5%+9.76%+6.5%)*G214*$D$8,2)</f>
        <v>0</v>
      </c>
      <c r="K214" s="67">
        <f t="shared" si="3"/>
        <v>0</v>
      </c>
      <c r="L214" s="67">
        <f>K214*$F$6</f>
        <v>0</v>
      </c>
      <c r="O214" s="18"/>
      <c r="P214" s="18"/>
      <c r="Q214" s="18"/>
      <c r="R214" s="18"/>
      <c r="S214" s="18"/>
      <c r="T214" s="18"/>
      <c r="U214" s="12">
        <f t="shared" si="4"/>
        <v>10</v>
      </c>
    </row>
    <row r="215" spans="1:21" ht="15.75" x14ac:dyDescent="0.2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>ROUND(IF(F215&gt;=2600,2600*$D$8,F215*$D$8),2)</f>
        <v>0</v>
      </c>
      <c r="I215" s="67">
        <f>ROUND(IF(F215&gt;=2600,2600,F215)*(13.71%+(1-13.71%)*9%)*G215*$D$8,2)</f>
        <v>0</v>
      </c>
      <c r="J215" s="67">
        <f>ROUND(IF(F215&gt;=2600,2600,F215)*($F$5%+9.76%+6.5%)*G215*$D$8,2)</f>
        <v>0</v>
      </c>
      <c r="K215" s="67">
        <f t="shared" si="3"/>
        <v>0</v>
      </c>
      <c r="L215" s="67">
        <f>K215*$F$6</f>
        <v>0</v>
      </c>
      <c r="O215" s="18"/>
      <c r="P215" s="18"/>
      <c r="Q215" s="18"/>
      <c r="R215" s="18"/>
      <c r="S215" s="18"/>
      <c r="T215" s="18"/>
      <c r="U215" s="12">
        <f t="shared" si="4"/>
        <v>10</v>
      </c>
    </row>
    <row r="216" spans="1:21" ht="15.75" x14ac:dyDescent="0.2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>ROUND(IF(F216&gt;=2600,2600*$D$8,F216*$D$8),2)</f>
        <v>0</v>
      </c>
      <c r="I216" s="67">
        <f>ROUND(IF(F216&gt;=2600,2600,F216)*(13.71%+(1-13.71%)*9%)*G216*$D$8,2)</f>
        <v>0</v>
      </c>
      <c r="J216" s="67">
        <f>ROUND(IF(F216&gt;=2600,2600,F216)*($F$5%+9.76%+6.5%)*G216*$D$8,2)</f>
        <v>0</v>
      </c>
      <c r="K216" s="67">
        <f t="shared" si="3"/>
        <v>0</v>
      </c>
      <c r="L216" s="67">
        <f>K216*$F$6</f>
        <v>0</v>
      </c>
      <c r="O216" s="18"/>
      <c r="P216" s="18"/>
      <c r="Q216" s="18"/>
      <c r="R216" s="18"/>
      <c r="S216" s="18"/>
      <c r="T216" s="18"/>
      <c r="U216" s="12">
        <f t="shared" si="4"/>
        <v>10</v>
      </c>
    </row>
    <row r="217" spans="1:21" ht="15.75" x14ac:dyDescent="0.2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>ROUND(IF(F217&gt;=2600,2600*$D$8,F217*$D$8),2)</f>
        <v>0</v>
      </c>
      <c r="I217" s="67">
        <f>ROUND(IF(F217&gt;=2600,2600,F217)*(13.71%+(1-13.71%)*9%)*G217*$D$8,2)</f>
        <v>0</v>
      </c>
      <c r="J217" s="67">
        <f>ROUND(IF(F217&gt;=2600,2600,F217)*($F$5%+9.76%+6.5%)*G217*$D$8,2)</f>
        <v>0</v>
      </c>
      <c r="K217" s="67">
        <f t="shared" si="3"/>
        <v>0</v>
      </c>
      <c r="L217" s="67">
        <f>K217*$F$6</f>
        <v>0</v>
      </c>
      <c r="O217" s="18"/>
      <c r="P217" s="18"/>
      <c r="Q217" s="18"/>
      <c r="R217" s="18"/>
      <c r="S217" s="18"/>
      <c r="T217" s="18"/>
      <c r="U217" s="12">
        <f t="shared" si="4"/>
        <v>10</v>
      </c>
    </row>
    <row r="218" spans="1:21" ht="15.75" x14ac:dyDescent="0.2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>ROUND(IF(F218&gt;=2600,2600*$D$8,F218*$D$8),2)</f>
        <v>0</v>
      </c>
      <c r="I218" s="67">
        <f>ROUND(IF(F218&gt;=2600,2600,F218)*(13.71%+(1-13.71%)*9%)*G218*$D$8,2)</f>
        <v>0</v>
      </c>
      <c r="J218" s="67">
        <f>ROUND(IF(F218&gt;=2600,2600,F218)*($F$5%+9.76%+6.5%)*G218*$D$8,2)</f>
        <v>0</v>
      </c>
      <c r="K218" s="67">
        <f t="shared" si="3"/>
        <v>0</v>
      </c>
      <c r="L218" s="67">
        <f>K218*$F$6</f>
        <v>0</v>
      </c>
      <c r="O218" s="18"/>
      <c r="P218" s="18"/>
      <c r="Q218" s="18"/>
      <c r="R218" s="18"/>
      <c r="S218" s="18"/>
      <c r="T218" s="18"/>
      <c r="U218" s="12">
        <f t="shared" si="4"/>
        <v>10</v>
      </c>
    </row>
    <row r="219" spans="1:21" ht="15.75" x14ac:dyDescent="0.2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>ROUND(IF(F219&gt;=2600,2600*$D$8,F219*$D$8),2)</f>
        <v>0</v>
      </c>
      <c r="I219" s="67">
        <f>ROUND(IF(F219&gt;=2600,2600,F219)*(13.71%+(1-13.71%)*9%)*G219*$D$8,2)</f>
        <v>0</v>
      </c>
      <c r="J219" s="67">
        <f>ROUND(IF(F219&gt;=2600,2600,F219)*($F$5%+9.76%+6.5%)*G219*$D$8,2)</f>
        <v>0</v>
      </c>
      <c r="K219" s="67">
        <f t="shared" si="3"/>
        <v>0</v>
      </c>
      <c r="L219" s="67">
        <f>K219*$F$6</f>
        <v>0</v>
      </c>
      <c r="O219" s="18"/>
      <c r="P219" s="18"/>
      <c r="Q219" s="18"/>
      <c r="R219" s="18"/>
      <c r="S219" s="18"/>
      <c r="T219" s="18"/>
      <c r="U219" s="12">
        <f t="shared" si="4"/>
        <v>10</v>
      </c>
    </row>
    <row r="220" spans="1:21" ht="15.75" x14ac:dyDescent="0.2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>ROUND(IF(F220&gt;=2600,2600*$D$8,F220*$D$8),2)</f>
        <v>0</v>
      </c>
      <c r="I220" s="67">
        <f>ROUND(IF(F220&gt;=2600,2600,F220)*(13.71%+(1-13.71%)*9%)*G220*$D$8,2)</f>
        <v>0</v>
      </c>
      <c r="J220" s="67">
        <f>ROUND(IF(F220&gt;=2600,2600,F220)*($F$5%+9.76%+6.5%)*G220*$D$8,2)</f>
        <v>0</v>
      </c>
      <c r="K220" s="67">
        <f t="shared" si="3"/>
        <v>0</v>
      </c>
      <c r="L220" s="67">
        <f>K220*$F$6</f>
        <v>0</v>
      </c>
      <c r="O220" s="18"/>
      <c r="P220" s="18"/>
      <c r="Q220" s="18"/>
      <c r="R220" s="18"/>
      <c r="S220" s="18"/>
      <c r="T220" s="18"/>
      <c r="U220" s="12">
        <f t="shared" si="4"/>
        <v>10</v>
      </c>
    </row>
    <row r="221" spans="1:21" ht="15.75" x14ac:dyDescent="0.2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>ROUND(IF(F221&gt;=2600,2600*$D$8,F221*$D$8),2)</f>
        <v>0</v>
      </c>
      <c r="I221" s="67">
        <f>ROUND(IF(F221&gt;=2600,2600,F221)*(13.71%+(1-13.71%)*9%)*G221*$D$8,2)</f>
        <v>0</v>
      </c>
      <c r="J221" s="67">
        <f>ROUND(IF(F221&gt;=2600,2600,F221)*($F$5%+9.76%+6.5%)*G221*$D$8,2)</f>
        <v>0</v>
      </c>
      <c r="K221" s="67">
        <f t="shared" si="3"/>
        <v>0</v>
      </c>
      <c r="L221" s="67">
        <f>K221*$F$6</f>
        <v>0</v>
      </c>
      <c r="O221" s="18"/>
      <c r="P221" s="18"/>
      <c r="Q221" s="18"/>
      <c r="R221" s="18"/>
      <c r="S221" s="18"/>
      <c r="T221" s="18"/>
      <c r="U221" s="12">
        <f t="shared" si="4"/>
        <v>10</v>
      </c>
    </row>
    <row r="222" spans="1:21" ht="15.75" x14ac:dyDescent="0.2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>ROUND(IF(F222&gt;=2600,2600*$D$8,F222*$D$8),2)</f>
        <v>0</v>
      </c>
      <c r="I222" s="67">
        <f>ROUND(IF(F222&gt;=2600,2600,F222)*(13.71%+(1-13.71%)*9%)*G222*$D$8,2)</f>
        <v>0</v>
      </c>
      <c r="J222" s="67">
        <f>ROUND(IF(F222&gt;=2600,2600,F222)*($F$5%+9.76%+6.5%)*G222*$D$8,2)</f>
        <v>0</v>
      </c>
      <c r="K222" s="67">
        <f t="shared" si="3"/>
        <v>0</v>
      </c>
      <c r="L222" s="67">
        <f>K222*$F$6</f>
        <v>0</v>
      </c>
      <c r="O222" s="18"/>
      <c r="P222" s="18"/>
      <c r="Q222" s="18"/>
      <c r="R222" s="18"/>
      <c r="S222" s="18"/>
      <c r="T222" s="18"/>
      <c r="U222" s="12">
        <f t="shared" si="4"/>
        <v>10</v>
      </c>
    </row>
    <row r="223" spans="1:21" ht="15.75" x14ac:dyDescent="0.2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>ROUND(IF(F223&gt;=2600,2600*$D$8,F223*$D$8),2)</f>
        <v>0</v>
      </c>
      <c r="I223" s="67">
        <f>ROUND(IF(F223&gt;=2600,2600,F223)*(13.71%+(1-13.71%)*9%)*G223*$D$8,2)</f>
        <v>0</v>
      </c>
      <c r="J223" s="67">
        <f>ROUND(IF(F223&gt;=2600,2600,F223)*($F$5%+9.76%+6.5%)*G223*$D$8,2)</f>
        <v>0</v>
      </c>
      <c r="K223" s="67">
        <f t="shared" si="3"/>
        <v>0</v>
      </c>
      <c r="L223" s="67">
        <f>K223*$F$6</f>
        <v>0</v>
      </c>
      <c r="O223" s="18"/>
      <c r="P223" s="18"/>
      <c r="Q223" s="18"/>
      <c r="R223" s="18"/>
      <c r="S223" s="18"/>
      <c r="T223" s="18"/>
      <c r="U223" s="12">
        <f t="shared" si="4"/>
        <v>10</v>
      </c>
    </row>
    <row r="224" spans="1:21" ht="15.75" x14ac:dyDescent="0.2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>ROUND(IF(F224&gt;=2600,2600*$D$8,F224*$D$8),2)</f>
        <v>0</v>
      </c>
      <c r="I224" s="67">
        <f>ROUND(IF(F224&gt;=2600,2600,F224)*(13.71%+(1-13.71%)*9%)*G224*$D$8,2)</f>
        <v>0</v>
      </c>
      <c r="J224" s="67">
        <f>ROUND(IF(F224&gt;=2600,2600,F224)*($F$5%+9.76%+6.5%)*G224*$D$8,2)</f>
        <v>0</v>
      </c>
      <c r="K224" s="67">
        <f t="shared" si="3"/>
        <v>0</v>
      </c>
      <c r="L224" s="67">
        <f>K224*$F$6</f>
        <v>0</v>
      </c>
      <c r="O224" s="18"/>
      <c r="P224" s="18"/>
      <c r="Q224" s="18"/>
      <c r="R224" s="18"/>
      <c r="S224" s="18"/>
      <c r="T224" s="18"/>
      <c r="U224" s="12">
        <f t="shared" si="4"/>
        <v>10</v>
      </c>
    </row>
    <row r="225" spans="1:21" ht="15.75" x14ac:dyDescent="0.2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>ROUND(IF(F225&gt;=2600,2600*$D$8,F225*$D$8),2)</f>
        <v>0</v>
      </c>
      <c r="I225" s="67">
        <f>ROUND(IF(F225&gt;=2600,2600,F225)*(13.71%+(1-13.71%)*9%)*G225*$D$8,2)</f>
        <v>0</v>
      </c>
      <c r="J225" s="67">
        <f>ROUND(IF(F225&gt;=2600,2600,F225)*($F$5%+9.76%+6.5%)*G225*$D$8,2)</f>
        <v>0</v>
      </c>
      <c r="K225" s="67">
        <f t="shared" si="3"/>
        <v>0</v>
      </c>
      <c r="L225" s="67">
        <f>K225*$F$6</f>
        <v>0</v>
      </c>
      <c r="O225" s="18"/>
      <c r="P225" s="18"/>
      <c r="Q225" s="18"/>
      <c r="R225" s="18"/>
      <c r="S225" s="18"/>
      <c r="T225" s="18"/>
      <c r="U225" s="12">
        <f t="shared" si="4"/>
        <v>10</v>
      </c>
    </row>
    <row r="226" spans="1:21" ht="15.75" x14ac:dyDescent="0.2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>ROUND(IF(F226&gt;=2600,2600*$D$8,F226*$D$8),2)</f>
        <v>0</v>
      </c>
      <c r="I226" s="67">
        <f>ROUND(IF(F226&gt;=2600,2600,F226)*(13.71%+(1-13.71%)*9%)*G226*$D$8,2)</f>
        <v>0</v>
      </c>
      <c r="J226" s="67">
        <f>ROUND(IF(F226&gt;=2600,2600,F226)*($F$5%+9.76%+6.5%)*G226*$D$8,2)</f>
        <v>0</v>
      </c>
      <c r="K226" s="67">
        <f t="shared" si="3"/>
        <v>0</v>
      </c>
      <c r="L226" s="67">
        <f>K226*$F$6</f>
        <v>0</v>
      </c>
      <c r="O226" s="18"/>
      <c r="P226" s="18"/>
      <c r="Q226" s="18"/>
      <c r="R226" s="18"/>
      <c r="S226" s="18"/>
      <c r="T226" s="18"/>
      <c r="U226" s="12">
        <f t="shared" si="4"/>
        <v>10</v>
      </c>
    </row>
    <row r="227" spans="1:21" ht="15.75" x14ac:dyDescent="0.2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>ROUND(IF(F227&gt;=2600,2600*$D$8,F227*$D$8),2)</f>
        <v>0</v>
      </c>
      <c r="I227" s="67">
        <f>ROUND(IF(F227&gt;=2600,2600,F227)*(13.71%+(1-13.71%)*9%)*G227*$D$8,2)</f>
        <v>0</v>
      </c>
      <c r="J227" s="67">
        <f>ROUND(IF(F227&gt;=2600,2600,F227)*($F$5%+9.76%+6.5%)*G227*$D$8,2)</f>
        <v>0</v>
      </c>
      <c r="K227" s="67">
        <f t="shared" si="3"/>
        <v>0</v>
      </c>
      <c r="L227" s="67">
        <f>K227*$F$6</f>
        <v>0</v>
      </c>
      <c r="O227" s="18"/>
      <c r="P227" s="18"/>
      <c r="Q227" s="18"/>
      <c r="R227" s="18"/>
      <c r="S227" s="18"/>
      <c r="T227" s="18"/>
      <c r="U227" s="12">
        <f t="shared" si="4"/>
        <v>10</v>
      </c>
    </row>
    <row r="228" spans="1:21" ht="15.75" x14ac:dyDescent="0.2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>ROUND(IF(F228&gt;=2600,2600*$D$8,F228*$D$8),2)</f>
        <v>0</v>
      </c>
      <c r="I228" s="67">
        <f>ROUND(IF(F228&gt;=2600,2600,F228)*(13.71%+(1-13.71%)*9%)*G228*$D$8,2)</f>
        <v>0</v>
      </c>
      <c r="J228" s="67">
        <f>ROUND(IF(F228&gt;=2600,2600,F228)*($F$5%+9.76%+6.5%)*G228*$D$8,2)</f>
        <v>0</v>
      </c>
      <c r="K228" s="67">
        <f t="shared" si="3"/>
        <v>0</v>
      </c>
      <c r="L228" s="67">
        <f>K228*$F$6</f>
        <v>0</v>
      </c>
      <c r="O228" s="18"/>
      <c r="P228" s="18"/>
      <c r="Q228" s="18"/>
      <c r="R228" s="18"/>
      <c r="S228" s="18"/>
      <c r="T228" s="18"/>
      <c r="U228" s="12">
        <f t="shared" si="4"/>
        <v>10</v>
      </c>
    </row>
    <row r="229" spans="1:21" ht="15.75" x14ac:dyDescent="0.2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>ROUND(IF(F229&gt;=2600,2600*$D$8,F229*$D$8),2)</f>
        <v>0</v>
      </c>
      <c r="I229" s="67">
        <f>ROUND(IF(F229&gt;=2600,2600,F229)*(13.71%+(1-13.71%)*9%)*G229*$D$8,2)</f>
        <v>0</v>
      </c>
      <c r="J229" s="67">
        <f>ROUND(IF(F229&gt;=2600,2600,F229)*($F$5%+9.76%+6.5%)*G229*$D$8,2)</f>
        <v>0</v>
      </c>
      <c r="K229" s="67">
        <f t="shared" si="3"/>
        <v>0</v>
      </c>
      <c r="L229" s="67">
        <f>K229*$F$6</f>
        <v>0</v>
      </c>
      <c r="O229" s="18"/>
      <c r="P229" s="18"/>
      <c r="Q229" s="18"/>
      <c r="R229" s="18"/>
      <c r="S229" s="18"/>
      <c r="T229" s="18"/>
      <c r="U229" s="12">
        <f t="shared" si="4"/>
        <v>10</v>
      </c>
    </row>
    <row r="230" spans="1:21" ht="15.75" x14ac:dyDescent="0.2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>ROUND(IF(F230&gt;=2600,2600*$D$8,F230*$D$8),2)</f>
        <v>0</v>
      </c>
      <c r="I230" s="67">
        <f>ROUND(IF(F230&gt;=2600,2600,F230)*(13.71%+(1-13.71%)*9%)*G230*$D$8,2)</f>
        <v>0</v>
      </c>
      <c r="J230" s="67">
        <f>ROUND(IF(F230&gt;=2600,2600,F230)*($F$5%+9.76%+6.5%)*G230*$D$8,2)</f>
        <v>0</v>
      </c>
      <c r="K230" s="67">
        <f t="shared" si="3"/>
        <v>0</v>
      </c>
      <c r="L230" s="67">
        <f>K230*$F$6</f>
        <v>0</v>
      </c>
      <c r="O230" s="18"/>
      <c r="P230" s="18"/>
      <c r="Q230" s="18"/>
      <c r="R230" s="18"/>
      <c r="S230" s="18"/>
      <c r="T230" s="18"/>
      <c r="U230" s="12">
        <f t="shared" si="4"/>
        <v>10</v>
      </c>
    </row>
    <row r="231" spans="1:21" ht="15.75" x14ac:dyDescent="0.2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>ROUND(IF(F231&gt;=2600,2600*$D$8,F231*$D$8),2)</f>
        <v>0</v>
      </c>
      <c r="I231" s="67">
        <f>ROUND(IF(F231&gt;=2600,2600,F231)*(13.71%+(1-13.71%)*9%)*G231*$D$8,2)</f>
        <v>0</v>
      </c>
      <c r="J231" s="67">
        <f>ROUND(IF(F231&gt;=2600,2600,F231)*($F$5%+9.76%+6.5%)*G231*$D$8,2)</f>
        <v>0</v>
      </c>
      <c r="K231" s="67">
        <f t="shared" si="3"/>
        <v>0</v>
      </c>
      <c r="L231" s="67">
        <f>K231*$F$6</f>
        <v>0</v>
      </c>
      <c r="O231" s="18"/>
      <c r="P231" s="18"/>
      <c r="Q231" s="18"/>
      <c r="R231" s="18"/>
      <c r="S231" s="18"/>
      <c r="T231" s="18"/>
      <c r="U231" s="12">
        <f t="shared" si="4"/>
        <v>10</v>
      </c>
    </row>
    <row r="232" spans="1:21" ht="15.75" x14ac:dyDescent="0.2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>ROUND(IF(F232&gt;=2600,2600*$D$8,F232*$D$8),2)</f>
        <v>0</v>
      </c>
      <c r="I232" s="67">
        <f>ROUND(IF(F232&gt;=2600,2600,F232)*(13.71%+(1-13.71%)*9%)*G232*$D$8,2)</f>
        <v>0</v>
      </c>
      <c r="J232" s="67">
        <f>ROUND(IF(F232&gt;=2600,2600,F232)*($F$5%+9.76%+6.5%)*G232*$D$8,2)</f>
        <v>0</v>
      </c>
      <c r="K232" s="67">
        <f t="shared" si="3"/>
        <v>0</v>
      </c>
      <c r="L232" s="67">
        <f>K232*$F$6</f>
        <v>0</v>
      </c>
      <c r="O232" s="18"/>
      <c r="P232" s="18"/>
      <c r="Q232" s="18"/>
      <c r="R232" s="18"/>
      <c r="S232" s="18"/>
      <c r="T232" s="18"/>
      <c r="U232" s="12">
        <f t="shared" si="4"/>
        <v>10</v>
      </c>
    </row>
    <row r="233" spans="1:21" ht="15.75" x14ac:dyDescent="0.2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>ROUND(IF(F233&gt;=2600,2600*$D$8,F233*$D$8),2)</f>
        <v>0</v>
      </c>
      <c r="I233" s="67">
        <f>ROUND(IF(F233&gt;=2600,2600,F233)*(13.71%+(1-13.71%)*9%)*G233*$D$8,2)</f>
        <v>0</v>
      </c>
      <c r="J233" s="67">
        <f>ROUND(IF(F233&gt;=2600,2600,F233)*($F$5%+9.76%+6.5%)*G233*$D$8,2)</f>
        <v>0</v>
      </c>
      <c r="K233" s="67">
        <f t="shared" si="3"/>
        <v>0</v>
      </c>
      <c r="L233" s="67">
        <f>K233*$F$6</f>
        <v>0</v>
      </c>
      <c r="O233" s="18"/>
      <c r="P233" s="18"/>
      <c r="Q233" s="18"/>
      <c r="R233" s="18"/>
      <c r="S233" s="18"/>
      <c r="T233" s="18"/>
      <c r="U233" s="12">
        <f t="shared" si="4"/>
        <v>10</v>
      </c>
    </row>
    <row r="234" spans="1:21" ht="15.75" x14ac:dyDescent="0.2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>ROUND(IF(F234&gt;=2600,2600*$D$8,F234*$D$8),2)</f>
        <v>0</v>
      </c>
      <c r="I234" s="67">
        <f>ROUND(IF(F234&gt;=2600,2600,F234)*(13.71%+(1-13.71%)*9%)*G234*$D$8,2)</f>
        <v>0</v>
      </c>
      <c r="J234" s="67">
        <f>ROUND(IF(F234&gt;=2600,2600,F234)*($F$5%+9.76%+6.5%)*G234*$D$8,2)</f>
        <v>0</v>
      </c>
      <c r="K234" s="67">
        <f t="shared" si="3"/>
        <v>0</v>
      </c>
      <c r="L234" s="67">
        <f>K234*$F$6</f>
        <v>0</v>
      </c>
      <c r="O234" s="18"/>
      <c r="P234" s="18"/>
      <c r="Q234" s="18"/>
      <c r="R234" s="18"/>
      <c r="S234" s="18"/>
      <c r="T234" s="18"/>
      <c r="U234" s="12">
        <f t="shared" si="4"/>
        <v>10</v>
      </c>
    </row>
    <row r="235" spans="1:21" ht="15.75" x14ac:dyDescent="0.2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>ROUND(IF(F235&gt;=2600,2600*$D$8,F235*$D$8),2)</f>
        <v>0</v>
      </c>
      <c r="I235" s="67">
        <f>ROUND(IF(F235&gt;=2600,2600,F235)*(13.71%+(1-13.71%)*9%)*G235*$D$8,2)</f>
        <v>0</v>
      </c>
      <c r="J235" s="67">
        <f>ROUND(IF(F235&gt;=2600,2600,F235)*($F$5%+9.76%+6.5%)*G235*$D$8,2)</f>
        <v>0</v>
      </c>
      <c r="K235" s="67">
        <f t="shared" si="3"/>
        <v>0</v>
      </c>
      <c r="L235" s="67">
        <f>K235*$F$6</f>
        <v>0</v>
      </c>
      <c r="O235" s="18"/>
      <c r="P235" s="18"/>
      <c r="Q235" s="18"/>
      <c r="R235" s="18"/>
      <c r="S235" s="18"/>
      <c r="T235" s="18"/>
      <c r="U235" s="12">
        <f t="shared" si="4"/>
        <v>10</v>
      </c>
    </row>
    <row r="236" spans="1:21" ht="15.75" x14ac:dyDescent="0.2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>ROUND(IF(F236&gt;=2600,2600*$D$8,F236*$D$8),2)</f>
        <v>0</v>
      </c>
      <c r="I236" s="67">
        <f>ROUND(IF(F236&gt;=2600,2600,F236)*(13.71%+(1-13.71%)*9%)*G236*$D$8,2)</f>
        <v>0</v>
      </c>
      <c r="J236" s="67">
        <f>ROUND(IF(F236&gt;=2600,2600,F236)*($F$5%+9.76%+6.5%)*G236*$D$8,2)</f>
        <v>0</v>
      </c>
      <c r="K236" s="67">
        <f t="shared" si="3"/>
        <v>0</v>
      </c>
      <c r="L236" s="67">
        <f>K236*$F$6</f>
        <v>0</v>
      </c>
      <c r="O236" s="18"/>
      <c r="P236" s="18"/>
      <c r="Q236" s="18"/>
      <c r="R236" s="18"/>
      <c r="S236" s="18"/>
      <c r="T236" s="18"/>
      <c r="U236" s="12">
        <f t="shared" si="4"/>
        <v>10</v>
      </c>
    </row>
    <row r="237" spans="1:21" ht="15.75" x14ac:dyDescent="0.2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>ROUND(IF(F237&gt;=2600,2600*$D$8,F237*$D$8),2)</f>
        <v>0</v>
      </c>
      <c r="I237" s="67">
        <f>ROUND(IF(F237&gt;=2600,2600,F237)*(13.71%+(1-13.71%)*9%)*G237*$D$8,2)</f>
        <v>0</v>
      </c>
      <c r="J237" s="67">
        <f>ROUND(IF(F237&gt;=2600,2600,F237)*($F$5%+9.76%+6.5%)*G237*$D$8,2)</f>
        <v>0</v>
      </c>
      <c r="K237" s="67">
        <f t="shared" si="3"/>
        <v>0</v>
      </c>
      <c r="L237" s="67">
        <f>K237*$F$6</f>
        <v>0</v>
      </c>
      <c r="O237" s="18"/>
      <c r="P237" s="18"/>
      <c r="Q237" s="18"/>
      <c r="R237" s="18"/>
      <c r="S237" s="18"/>
      <c r="T237" s="18"/>
      <c r="U237" s="12">
        <f t="shared" si="4"/>
        <v>10</v>
      </c>
    </row>
    <row r="238" spans="1:21" ht="15.75" x14ac:dyDescent="0.2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>ROUND(IF(F238&gt;=2600,2600*$D$8,F238*$D$8),2)</f>
        <v>0</v>
      </c>
      <c r="I238" s="67">
        <f>ROUND(IF(F238&gt;=2600,2600,F238)*(13.71%+(1-13.71%)*9%)*G238*$D$8,2)</f>
        <v>0</v>
      </c>
      <c r="J238" s="67">
        <f>ROUND(IF(F238&gt;=2600,2600,F238)*($F$5%+9.76%+6.5%)*G238*$D$8,2)</f>
        <v>0</v>
      </c>
      <c r="K238" s="67">
        <f t="shared" si="3"/>
        <v>0</v>
      </c>
      <c r="L238" s="67">
        <f>K238*$F$6</f>
        <v>0</v>
      </c>
      <c r="O238" s="18"/>
      <c r="P238" s="18"/>
      <c r="Q238" s="18"/>
      <c r="R238" s="18"/>
      <c r="S238" s="18"/>
      <c r="T238" s="18"/>
      <c r="U238" s="12">
        <f t="shared" si="4"/>
        <v>10</v>
      </c>
    </row>
    <row r="239" spans="1:21" ht="15.75" x14ac:dyDescent="0.2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>ROUND(IF(F239&gt;=2600,2600*$D$8,F239*$D$8),2)</f>
        <v>0</v>
      </c>
      <c r="I239" s="67">
        <f>ROUND(IF(F239&gt;=2600,2600,F239)*(13.71%+(1-13.71%)*9%)*G239*$D$8,2)</f>
        <v>0</v>
      </c>
      <c r="J239" s="67">
        <f>ROUND(IF(F239&gt;=2600,2600,F239)*($F$5%+9.76%+6.5%)*G239*$D$8,2)</f>
        <v>0</v>
      </c>
      <c r="K239" s="67">
        <f t="shared" si="3"/>
        <v>0</v>
      </c>
      <c r="L239" s="67">
        <f>K239*$F$6</f>
        <v>0</v>
      </c>
      <c r="O239" s="18"/>
      <c r="P239" s="18"/>
      <c r="Q239" s="18"/>
      <c r="R239" s="18"/>
      <c r="S239" s="18"/>
      <c r="T239" s="18"/>
      <c r="U239" s="12">
        <f t="shared" si="4"/>
        <v>10</v>
      </c>
    </row>
    <row r="240" spans="1:21" ht="15.75" x14ac:dyDescent="0.2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>ROUND(IF(F240&gt;=2600,2600*$D$8,F240*$D$8),2)</f>
        <v>0</v>
      </c>
      <c r="I240" s="67">
        <f>ROUND(IF(F240&gt;=2600,2600,F240)*(13.71%+(1-13.71%)*9%)*G240*$D$8,2)</f>
        <v>0</v>
      </c>
      <c r="J240" s="67">
        <f>ROUND(IF(F240&gt;=2600,2600,F240)*($F$5%+9.76%+6.5%)*G240*$D$8,2)</f>
        <v>0</v>
      </c>
      <c r="K240" s="67">
        <f t="shared" si="3"/>
        <v>0</v>
      </c>
      <c r="L240" s="67">
        <f>K240*$F$6</f>
        <v>0</v>
      </c>
      <c r="O240" s="18"/>
      <c r="P240" s="18"/>
      <c r="Q240" s="18"/>
      <c r="R240" s="18"/>
      <c r="S240" s="18"/>
      <c r="T240" s="18"/>
      <c r="U240" s="12">
        <f t="shared" si="4"/>
        <v>10</v>
      </c>
    </row>
    <row r="241" spans="1:21" ht="15.75" x14ac:dyDescent="0.2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>ROUND(IF(F241&gt;=2600,2600*$D$8,F241*$D$8),2)</f>
        <v>0</v>
      </c>
      <c r="I241" s="67">
        <f>ROUND(IF(F241&gt;=2600,2600,F241)*(13.71%+(1-13.71%)*9%)*G241*$D$8,2)</f>
        <v>0</v>
      </c>
      <c r="J241" s="67">
        <f>ROUND(IF(F241&gt;=2600,2600,F241)*($F$5%+9.76%+6.5%)*G241*$D$8,2)</f>
        <v>0</v>
      </c>
      <c r="K241" s="67">
        <f t="shared" si="3"/>
        <v>0</v>
      </c>
      <c r="L241" s="67">
        <f>K241*$F$6</f>
        <v>0</v>
      </c>
      <c r="O241" s="18"/>
      <c r="P241" s="18"/>
      <c r="Q241" s="18"/>
      <c r="R241" s="18"/>
      <c r="S241" s="18"/>
      <c r="T241" s="18"/>
      <c r="U241" s="12">
        <f t="shared" si="4"/>
        <v>10</v>
      </c>
    </row>
    <row r="242" spans="1:21" ht="15.75" x14ac:dyDescent="0.2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>ROUND(IF(F242&gt;=2600,2600*$D$8,F242*$D$8),2)</f>
        <v>0</v>
      </c>
      <c r="I242" s="67">
        <f>ROUND(IF(F242&gt;=2600,2600,F242)*(13.71%+(1-13.71%)*9%)*G242*$D$8,2)</f>
        <v>0</v>
      </c>
      <c r="J242" s="67">
        <f>ROUND(IF(F242&gt;=2600,2600,F242)*($F$5%+9.76%+6.5%)*G242*$D$8,2)</f>
        <v>0</v>
      </c>
      <c r="K242" s="67">
        <f t="shared" si="3"/>
        <v>0</v>
      </c>
      <c r="L242" s="67">
        <f>K242*$F$6</f>
        <v>0</v>
      </c>
      <c r="O242" s="18"/>
      <c r="P242" s="18"/>
      <c r="Q242" s="18"/>
      <c r="R242" s="18"/>
      <c r="S242" s="18"/>
      <c r="T242" s="18"/>
      <c r="U242" s="12">
        <f t="shared" si="4"/>
        <v>10</v>
      </c>
    </row>
    <row r="243" spans="1:21" ht="15.75" x14ac:dyDescent="0.2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>ROUND(IF(F243&gt;=2600,2600*$D$8,F243*$D$8),2)</f>
        <v>0</v>
      </c>
      <c r="I243" s="67">
        <f>ROUND(IF(F243&gt;=2600,2600,F243)*(13.71%+(1-13.71%)*9%)*G243*$D$8,2)</f>
        <v>0</v>
      </c>
      <c r="J243" s="67">
        <f>ROUND(IF(F243&gt;=2600,2600,F243)*($F$5%+9.76%+6.5%)*G243*$D$8,2)</f>
        <v>0</v>
      </c>
      <c r="K243" s="67">
        <f t="shared" si="3"/>
        <v>0</v>
      </c>
      <c r="L243" s="67">
        <f>K243*$F$6</f>
        <v>0</v>
      </c>
      <c r="O243" s="18"/>
      <c r="P243" s="18"/>
      <c r="Q243" s="18"/>
      <c r="R243" s="18"/>
      <c r="S243" s="18"/>
      <c r="T243" s="18"/>
      <c r="U243" s="12">
        <f t="shared" si="4"/>
        <v>10</v>
      </c>
    </row>
    <row r="244" spans="1:21" ht="15.75" x14ac:dyDescent="0.2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>ROUND(IF(F244&gt;=2600,2600*$D$8,F244*$D$8),2)</f>
        <v>0</v>
      </c>
      <c r="I244" s="67">
        <f>ROUND(IF(F244&gt;=2600,2600,F244)*(13.71%+(1-13.71%)*9%)*G244*$D$8,2)</f>
        <v>0</v>
      </c>
      <c r="J244" s="67">
        <f>ROUND(IF(F244&gt;=2600,2600,F244)*($F$5%+9.76%+6.5%)*G244*$D$8,2)</f>
        <v>0</v>
      </c>
      <c r="K244" s="67">
        <f t="shared" si="3"/>
        <v>0</v>
      </c>
      <c r="L244" s="67">
        <f>K244*$F$6</f>
        <v>0</v>
      </c>
      <c r="O244" s="18"/>
      <c r="P244" s="18"/>
      <c r="Q244" s="18"/>
      <c r="R244" s="18"/>
      <c r="S244" s="18"/>
      <c r="T244" s="18"/>
      <c r="U244" s="12">
        <f t="shared" si="4"/>
        <v>10</v>
      </c>
    </row>
    <row r="245" spans="1:21" ht="15.75" x14ac:dyDescent="0.2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>ROUND(IF(F245&gt;=2600,2600*$D$8,F245*$D$8),2)</f>
        <v>0</v>
      </c>
      <c r="I245" s="67">
        <f>ROUND(IF(F245&gt;=2600,2600,F245)*(13.71%+(1-13.71%)*9%)*G245*$D$8,2)</f>
        <v>0</v>
      </c>
      <c r="J245" s="67">
        <f>ROUND(IF(F245&gt;=2600,2600,F245)*($F$5%+9.76%+6.5%)*G245*$D$8,2)</f>
        <v>0</v>
      </c>
      <c r="K245" s="67">
        <f t="shared" si="3"/>
        <v>0</v>
      </c>
      <c r="L245" s="67">
        <f>K245*$F$6</f>
        <v>0</v>
      </c>
      <c r="O245" s="18"/>
      <c r="P245" s="18"/>
      <c r="Q245" s="18"/>
      <c r="R245" s="18"/>
      <c r="S245" s="18"/>
      <c r="T245" s="18"/>
      <c r="U245" s="12">
        <f t="shared" si="4"/>
        <v>10</v>
      </c>
    </row>
    <row r="246" spans="1:21" ht="15.75" x14ac:dyDescent="0.2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>ROUND(IF(F246&gt;=2600,2600*$D$8,F246*$D$8),2)</f>
        <v>0</v>
      </c>
      <c r="I246" s="67">
        <f>ROUND(IF(F246&gt;=2600,2600,F246)*(13.71%+(1-13.71%)*9%)*G246*$D$8,2)</f>
        <v>0</v>
      </c>
      <c r="J246" s="67">
        <f>ROUND(IF(F246&gt;=2600,2600,F246)*($F$5%+9.76%+6.5%)*G246*$D$8,2)</f>
        <v>0</v>
      </c>
      <c r="K246" s="67">
        <f t="shared" si="3"/>
        <v>0</v>
      </c>
      <c r="L246" s="67">
        <f>K246*$F$6</f>
        <v>0</v>
      </c>
      <c r="O246" s="18"/>
      <c r="P246" s="18"/>
      <c r="Q246" s="18"/>
      <c r="R246" s="18"/>
      <c r="S246" s="18"/>
      <c r="T246" s="18"/>
      <c r="U246" s="12">
        <f t="shared" si="4"/>
        <v>10</v>
      </c>
    </row>
    <row r="247" spans="1:21" ht="15.75" x14ac:dyDescent="0.2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>ROUND(IF(F247&gt;=2600,2600*$D$8,F247*$D$8),2)</f>
        <v>0</v>
      </c>
      <c r="I247" s="67">
        <f>ROUND(IF(F247&gt;=2600,2600,F247)*(13.71%+(1-13.71%)*9%)*G247*$D$8,2)</f>
        <v>0</v>
      </c>
      <c r="J247" s="67">
        <f>ROUND(IF(F247&gt;=2600,2600,F247)*($F$5%+9.76%+6.5%)*G247*$D$8,2)</f>
        <v>0</v>
      </c>
      <c r="K247" s="67">
        <f t="shared" si="3"/>
        <v>0</v>
      </c>
      <c r="L247" s="67">
        <f>K247*$F$6</f>
        <v>0</v>
      </c>
      <c r="O247" s="18"/>
      <c r="P247" s="18"/>
      <c r="Q247" s="18"/>
      <c r="R247" s="18"/>
      <c r="S247" s="18"/>
      <c r="T247" s="18"/>
      <c r="U247" s="12">
        <f t="shared" si="4"/>
        <v>10</v>
      </c>
    </row>
    <row r="248" spans="1:21" ht="15.75" x14ac:dyDescent="0.2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>ROUND(IF(F248&gt;=2600,2600*$D$8,F248*$D$8),2)</f>
        <v>0</v>
      </c>
      <c r="I248" s="67">
        <f>ROUND(IF(F248&gt;=2600,2600,F248)*(13.71%+(1-13.71%)*9%)*G248*$D$8,2)</f>
        <v>0</v>
      </c>
      <c r="J248" s="67">
        <f>ROUND(IF(F248&gt;=2600,2600,F248)*($F$5%+9.76%+6.5%)*G248*$D$8,2)</f>
        <v>0</v>
      </c>
      <c r="K248" s="67">
        <f t="shared" si="3"/>
        <v>0</v>
      </c>
      <c r="L248" s="67">
        <f>K248*$F$6</f>
        <v>0</v>
      </c>
      <c r="O248" s="18"/>
      <c r="P248" s="18"/>
      <c r="Q248" s="18"/>
      <c r="R248" s="18"/>
      <c r="S248" s="18"/>
      <c r="T248" s="18"/>
      <c r="U248" s="12">
        <f t="shared" si="4"/>
        <v>10</v>
      </c>
    </row>
    <row r="249" spans="1:21" ht="15.75" x14ac:dyDescent="0.2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>ROUND(IF(F249&gt;=2600,2600*$D$8,F249*$D$8),2)</f>
        <v>0</v>
      </c>
      <c r="I249" s="67">
        <f>ROUND(IF(F249&gt;=2600,2600,F249)*(13.71%+(1-13.71%)*9%)*G249*$D$8,2)</f>
        <v>0</v>
      </c>
      <c r="J249" s="67">
        <f>ROUND(IF(F249&gt;=2600,2600,F249)*($F$5%+9.76%+6.5%)*G249*$D$8,2)</f>
        <v>0</v>
      </c>
      <c r="K249" s="67">
        <f t="shared" si="3"/>
        <v>0</v>
      </c>
      <c r="L249" s="67">
        <f>K249*$F$6</f>
        <v>0</v>
      </c>
      <c r="O249" s="18"/>
      <c r="P249" s="18"/>
      <c r="Q249" s="18"/>
      <c r="R249" s="18"/>
      <c r="S249" s="18"/>
      <c r="T249" s="18"/>
      <c r="U249" s="12">
        <f t="shared" si="4"/>
        <v>10</v>
      </c>
    </row>
    <row r="250" spans="1:21" ht="15.75" x14ac:dyDescent="0.2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>ROUND(IF(F250&gt;=2600,2600*$D$8,F250*$D$8),2)</f>
        <v>0</v>
      </c>
      <c r="I250" s="67">
        <f>ROUND(IF(F250&gt;=2600,2600,F250)*(13.71%+(1-13.71%)*9%)*G250*$D$8,2)</f>
        <v>0</v>
      </c>
      <c r="J250" s="67">
        <f>ROUND(IF(F250&gt;=2600,2600,F250)*($F$5%+9.76%+6.5%)*G250*$D$8,2)</f>
        <v>0</v>
      </c>
      <c r="K250" s="67">
        <f t="shared" si="3"/>
        <v>0</v>
      </c>
      <c r="L250" s="67">
        <f>K250*$F$6</f>
        <v>0</v>
      </c>
      <c r="O250" s="18"/>
      <c r="P250" s="18"/>
      <c r="Q250" s="18"/>
      <c r="R250" s="18"/>
      <c r="S250" s="18"/>
      <c r="T250" s="18"/>
      <c r="U250" s="12">
        <f t="shared" si="4"/>
        <v>10</v>
      </c>
    </row>
    <row r="251" spans="1:21" ht="15.75" x14ac:dyDescent="0.2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>ROUND(IF(F251&gt;=2600,2600*$D$8,F251*$D$8),2)</f>
        <v>0</v>
      </c>
      <c r="I251" s="67">
        <f>ROUND(IF(F251&gt;=2600,2600,F251)*(13.71%+(1-13.71%)*9%)*G251*$D$8,2)</f>
        <v>0</v>
      </c>
      <c r="J251" s="67">
        <f>ROUND(IF(F251&gt;=2600,2600,F251)*($F$5%+9.76%+6.5%)*G251*$D$8,2)</f>
        <v>0</v>
      </c>
      <c r="K251" s="67">
        <f t="shared" si="3"/>
        <v>0</v>
      </c>
      <c r="L251" s="67">
        <f>K251*$F$6</f>
        <v>0</v>
      </c>
      <c r="O251" s="18"/>
      <c r="P251" s="18"/>
      <c r="Q251" s="18"/>
      <c r="R251" s="18"/>
      <c r="S251" s="18"/>
      <c r="T251" s="18"/>
      <c r="U251" s="12">
        <f t="shared" si="4"/>
        <v>10</v>
      </c>
    </row>
    <row r="252" spans="1:21" ht="15.75" x14ac:dyDescent="0.2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>ROUND(IF(F252&gt;=2600,2600*$D$8,F252*$D$8),2)</f>
        <v>0</v>
      </c>
      <c r="I252" s="67">
        <f>ROUND(IF(F252&gt;=2600,2600,F252)*(13.71%+(1-13.71%)*9%)*G252*$D$8,2)</f>
        <v>0</v>
      </c>
      <c r="J252" s="67">
        <f>ROUND(IF(F252&gt;=2600,2600,F252)*($F$5%+9.76%+6.5%)*G252*$D$8,2)</f>
        <v>0</v>
      </c>
      <c r="K252" s="67">
        <f t="shared" si="3"/>
        <v>0</v>
      </c>
      <c r="L252" s="67">
        <f>K252*$F$6</f>
        <v>0</v>
      </c>
      <c r="O252" s="18"/>
      <c r="P252" s="18"/>
      <c r="Q252" s="18"/>
      <c r="R252" s="18"/>
      <c r="S252" s="18"/>
      <c r="T252" s="18"/>
      <c r="U252" s="12">
        <f t="shared" si="4"/>
        <v>10</v>
      </c>
    </row>
    <row r="253" spans="1:21" ht="15.75" x14ac:dyDescent="0.2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>ROUND(IF(F253&gt;=2600,2600*$D$8,F253*$D$8),2)</f>
        <v>0</v>
      </c>
      <c r="I253" s="67">
        <f>ROUND(IF(F253&gt;=2600,2600,F253)*(13.71%+(1-13.71%)*9%)*G253*$D$8,2)</f>
        <v>0</v>
      </c>
      <c r="J253" s="67">
        <f>ROUND(IF(F253&gt;=2600,2600,F253)*($F$5%+9.76%+6.5%)*G253*$D$8,2)</f>
        <v>0</v>
      </c>
      <c r="K253" s="67">
        <f t="shared" si="3"/>
        <v>0</v>
      </c>
      <c r="L253" s="67">
        <f>K253*$F$6</f>
        <v>0</v>
      </c>
      <c r="O253" s="18"/>
      <c r="P253" s="18"/>
      <c r="Q253" s="18"/>
      <c r="R253" s="18"/>
      <c r="S253" s="18"/>
      <c r="T253" s="18"/>
      <c r="U253" s="12">
        <f t="shared" si="4"/>
        <v>10</v>
      </c>
    </row>
    <row r="254" spans="1:21" ht="15.75" x14ac:dyDescent="0.2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>ROUND(IF(F254&gt;=2600,2600*$D$8,F254*$D$8),2)</f>
        <v>0</v>
      </c>
      <c r="I254" s="67">
        <f>ROUND(IF(F254&gt;=2600,2600,F254)*(13.71%+(1-13.71%)*9%)*G254*$D$8,2)</f>
        <v>0</v>
      </c>
      <c r="J254" s="67">
        <f>ROUND(IF(F254&gt;=2600,2600,F254)*($F$5%+9.76%+6.5%)*G254*$D$8,2)</f>
        <v>0</v>
      </c>
      <c r="K254" s="67">
        <f t="shared" si="3"/>
        <v>0</v>
      </c>
      <c r="L254" s="67">
        <f>K254*$F$6</f>
        <v>0</v>
      </c>
      <c r="O254" s="18"/>
      <c r="P254" s="18"/>
      <c r="Q254" s="18"/>
      <c r="R254" s="18"/>
      <c r="S254" s="18"/>
      <c r="T254" s="18"/>
      <c r="U254" s="12">
        <f t="shared" si="4"/>
        <v>10</v>
      </c>
    </row>
    <row r="255" spans="1:21" ht="15.75" x14ac:dyDescent="0.2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>ROUND(IF(F255&gt;=2600,2600*$D$8,F255*$D$8),2)</f>
        <v>0</v>
      </c>
      <c r="I255" s="67">
        <f>ROUND(IF(F255&gt;=2600,2600,F255)*(13.71%+(1-13.71%)*9%)*G255*$D$8,2)</f>
        <v>0</v>
      </c>
      <c r="J255" s="67">
        <f>ROUND(IF(F255&gt;=2600,2600,F255)*($F$5%+9.76%+6.5%)*G255*$D$8,2)</f>
        <v>0</v>
      </c>
      <c r="K255" s="67">
        <f t="shared" si="3"/>
        <v>0</v>
      </c>
      <c r="L255" s="67">
        <f>K255*$F$6</f>
        <v>0</v>
      </c>
      <c r="O255" s="18"/>
      <c r="P255" s="18"/>
      <c r="Q255" s="18"/>
      <c r="R255" s="18"/>
      <c r="S255" s="18"/>
      <c r="T255" s="18"/>
      <c r="U255" s="12">
        <f t="shared" si="4"/>
        <v>10</v>
      </c>
    </row>
    <row r="256" spans="1:21" ht="15.75" x14ac:dyDescent="0.2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>ROUND(IF(F256&gt;=2600,2600*$D$8,F256*$D$8),2)</f>
        <v>0</v>
      </c>
      <c r="I256" s="67">
        <f>ROUND(IF(F256&gt;=2600,2600,F256)*(13.71%+(1-13.71%)*9%)*G256*$D$8,2)</f>
        <v>0</v>
      </c>
      <c r="J256" s="67">
        <f>ROUND(IF(F256&gt;=2600,2600,F256)*($F$5%+9.76%+6.5%)*G256*$D$8,2)</f>
        <v>0</v>
      </c>
      <c r="K256" s="67">
        <f t="shared" si="3"/>
        <v>0</v>
      </c>
      <c r="L256" s="67">
        <f>K256*$F$6</f>
        <v>0</v>
      </c>
      <c r="O256" s="18"/>
      <c r="P256" s="18"/>
      <c r="Q256" s="18"/>
      <c r="R256" s="18"/>
      <c r="S256" s="18"/>
      <c r="T256" s="18"/>
      <c r="U256" s="12">
        <f t="shared" si="4"/>
        <v>10</v>
      </c>
    </row>
    <row r="257" spans="1:21" ht="15.75" x14ac:dyDescent="0.2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>ROUND(IF(F257&gt;=2600,2600*$D$8,F257*$D$8),2)</f>
        <v>0</v>
      </c>
      <c r="I257" s="67">
        <f>ROUND(IF(F257&gt;=2600,2600,F257)*(13.71%+(1-13.71%)*9%)*G257*$D$8,2)</f>
        <v>0</v>
      </c>
      <c r="J257" s="67">
        <f>ROUND(IF(F257&gt;=2600,2600,F257)*($F$5%+9.76%+6.5%)*G257*$D$8,2)</f>
        <v>0</v>
      </c>
      <c r="K257" s="67">
        <f t="shared" si="3"/>
        <v>0</v>
      </c>
      <c r="L257" s="67">
        <f>K257*$F$6</f>
        <v>0</v>
      </c>
      <c r="O257" s="18"/>
      <c r="P257" s="18"/>
      <c r="Q257" s="18"/>
      <c r="R257" s="18"/>
      <c r="S257" s="18"/>
      <c r="T257" s="18"/>
      <c r="U257" s="12">
        <f t="shared" si="4"/>
        <v>10</v>
      </c>
    </row>
    <row r="258" spans="1:21" ht="15.75" x14ac:dyDescent="0.2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>ROUND(IF(F258&gt;=2600,2600*$D$8,F258*$D$8),2)</f>
        <v>0</v>
      </c>
      <c r="I258" s="67">
        <f>ROUND(IF(F258&gt;=2600,2600,F258)*(13.71%+(1-13.71%)*9%)*G258*$D$8,2)</f>
        <v>0</v>
      </c>
      <c r="J258" s="67">
        <f>ROUND(IF(F258&gt;=2600,2600,F258)*($F$5%+9.76%+6.5%)*G258*$D$8,2)</f>
        <v>0</v>
      </c>
      <c r="K258" s="67">
        <f t="shared" si="3"/>
        <v>0</v>
      </c>
      <c r="L258" s="67">
        <f>K258*$F$6</f>
        <v>0</v>
      </c>
      <c r="O258" s="18"/>
      <c r="P258" s="18"/>
      <c r="Q258" s="18"/>
      <c r="R258" s="18"/>
      <c r="S258" s="18"/>
      <c r="T258" s="18"/>
      <c r="U258" s="12">
        <f t="shared" si="4"/>
        <v>10</v>
      </c>
    </row>
    <row r="259" spans="1:21" ht="15.75" x14ac:dyDescent="0.2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>ROUND(IF(F259&gt;=2600,2600*$D$8,F259*$D$8),2)</f>
        <v>0</v>
      </c>
      <c r="I259" s="67">
        <f>ROUND(IF(F259&gt;=2600,2600,F259)*(13.71%+(1-13.71%)*9%)*G259*$D$8,2)</f>
        <v>0</v>
      </c>
      <c r="J259" s="67">
        <f>ROUND(IF(F259&gt;=2600,2600,F259)*($F$5%+9.76%+6.5%)*G259*$D$8,2)</f>
        <v>0</v>
      </c>
      <c r="K259" s="67">
        <f t="shared" si="3"/>
        <v>0</v>
      </c>
      <c r="L259" s="67">
        <f>K259*$F$6</f>
        <v>0</v>
      </c>
      <c r="O259" s="18"/>
      <c r="P259" s="18"/>
      <c r="Q259" s="18"/>
      <c r="R259" s="18"/>
      <c r="S259" s="18"/>
      <c r="T259" s="18"/>
      <c r="U259" s="12">
        <f t="shared" si="4"/>
        <v>10</v>
      </c>
    </row>
    <row r="260" spans="1:21" ht="15.75" x14ac:dyDescent="0.2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>ROUND(IF(F260&gt;=2600,2600*$D$8,F260*$D$8),2)</f>
        <v>0</v>
      </c>
      <c r="I260" s="67">
        <f>ROUND(IF(F260&gt;=2600,2600,F260)*(13.71%+(1-13.71%)*9%)*G260*$D$8,2)</f>
        <v>0</v>
      </c>
      <c r="J260" s="67">
        <f>ROUND(IF(F260&gt;=2600,2600,F260)*($F$5%+9.76%+6.5%)*G260*$D$8,2)</f>
        <v>0</v>
      </c>
      <c r="K260" s="67">
        <f t="shared" si="3"/>
        <v>0</v>
      </c>
      <c r="L260" s="67">
        <f>K260*$F$6</f>
        <v>0</v>
      </c>
      <c r="O260" s="18"/>
      <c r="P260" s="18"/>
      <c r="Q260" s="18"/>
      <c r="R260" s="18"/>
      <c r="S260" s="18"/>
      <c r="T260" s="18"/>
      <c r="U260" s="12">
        <f t="shared" si="4"/>
        <v>10</v>
      </c>
    </row>
    <row r="261" spans="1:21" ht="15.75" x14ac:dyDescent="0.2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>ROUND(IF(F261&gt;=2600,2600*$D$8,F261*$D$8),2)</f>
        <v>0</v>
      </c>
      <c r="I261" s="67">
        <f>ROUND(IF(F261&gt;=2600,2600,F261)*(13.71%+(1-13.71%)*9%)*G261*$D$8,2)</f>
        <v>0</v>
      </c>
      <c r="J261" s="67">
        <f>ROUND(IF(F261&gt;=2600,2600,F261)*($F$5%+9.76%+6.5%)*G261*$D$8,2)</f>
        <v>0</v>
      </c>
      <c r="K261" s="67">
        <f t="shared" si="3"/>
        <v>0</v>
      </c>
      <c r="L261" s="67">
        <f>K261*$F$6</f>
        <v>0</v>
      </c>
      <c r="O261" s="18"/>
      <c r="P261" s="18"/>
      <c r="Q261" s="18"/>
      <c r="R261" s="18"/>
      <c r="S261" s="18"/>
      <c r="T261" s="18"/>
      <c r="U261" s="12">
        <f t="shared" si="4"/>
        <v>10</v>
      </c>
    </row>
    <row r="262" spans="1:21" ht="16.5" thickBot="1" x14ac:dyDescent="0.3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70">
        <f>ROUND(IF(F262&gt;=2600,2600*$D$8,F262*$D$8),2)</f>
        <v>0</v>
      </c>
      <c r="I262" s="69">
        <f>ROUND(IF(F262&gt;=2600,2600,F262)*(13.71%+(1-13.71%)*9%)*G262*$D$8,2)</f>
        <v>0</v>
      </c>
      <c r="J262" s="71">
        <f>ROUND(IF(F262&gt;=2600,2600,F262)*($F$5%+9.76%+6.5%)*G262*$D$8,2)</f>
        <v>0</v>
      </c>
      <c r="K262" s="69">
        <f t="shared" si="3"/>
        <v>0</v>
      </c>
      <c r="L262" s="71">
        <f>K262*$F$6</f>
        <v>0</v>
      </c>
      <c r="O262" s="18"/>
      <c r="P262" s="18"/>
      <c r="Q262" s="18"/>
      <c r="R262" s="18"/>
      <c r="S262" s="18"/>
      <c r="T262" s="18"/>
      <c r="U262" s="12">
        <f t="shared" si="4"/>
        <v>10</v>
      </c>
    </row>
  </sheetData>
  <sheetProtection algorithmName="SHA-512" hashValue="TsQAXkFkh1p+4jnaBjKTewYeS8X6PuFAoNM683G1M4yIi4ordRVoARpO8IAOTuxTcLslb4TM+Ex8E7lVP5UVvA==" saltValue="WD7vzH1k2lxEF6cyO4E5Rw==" spinCount="100000" sheet="1" formatCells="0" formatColumns="0" formatRows="0" insertColumns="0" insertHyperlinks="0" deleteColumns="0" deleteRows="0" sort="0" autoFilter="0" pivotTables="0"/>
  <mergeCells count="26">
    <mergeCell ref="L12:L13"/>
    <mergeCell ref="H11:J11"/>
    <mergeCell ref="A12:E12"/>
    <mergeCell ref="F12:F13"/>
    <mergeCell ref="G12:G13"/>
    <mergeCell ref="H12:H13"/>
    <mergeCell ref="I12:I13"/>
    <mergeCell ref="J12:J13"/>
    <mergeCell ref="A7:C7"/>
    <mergeCell ref="A8:C8"/>
    <mergeCell ref="J9:K10"/>
    <mergeCell ref="A9:F11"/>
    <mergeCell ref="K12:K13"/>
    <mergeCell ref="H7:K7"/>
    <mergeCell ref="H8:K8"/>
    <mergeCell ref="E8:F8"/>
    <mergeCell ref="A6:E6"/>
    <mergeCell ref="A1:L1"/>
    <mergeCell ref="A2:L2"/>
    <mergeCell ref="A3:L3"/>
    <mergeCell ref="A5:E5"/>
    <mergeCell ref="H5:K5"/>
    <mergeCell ref="H6:L6"/>
    <mergeCell ref="L9:L10"/>
    <mergeCell ref="G9:H9"/>
    <mergeCell ref="G10:H10"/>
  </mergeCells>
  <dataValidations count="13">
    <dataValidation type="list" allowBlank="1" showInputMessage="1" showErrorMessage="1" sqref="F6">
      <formula1>$O$16:$O$18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>
      <formula1>AND(IX14&gt;=IW14/2,IX14&gt;=2600*IY14)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BQ14:WBQ206 VRU14:VRU206 VHY14:VHY206 UYC14:UYC206 UOG14:UOG206 UEK14:UEK206 TUO14:TUO206 TKS14:TKS206 TAW14:TAW206 SRA14:SRA206 SHE14:SHE206 RXI14:RXI206 RNM14:RNM206 RDQ14:RDQ206 QTU14:QTU206 QJY14:QJY206 QAC14:QAC206 PQG14:PQG206 PGK14:PGK206 OWO14:OWO206 OMS14:OMS206 OCW14:OCW206 NTA14:NTA206 NJE14:NJE206 MZI14:MZI206 MPM14:MPM206 MFQ14:MFQ206 LVU14:LVU206 LLY14:LLY206 LCC14:LCC206 KSG14:KSG206 KIK14:KIK206 JYO14:JYO206 JOS14:JOS206 JEW14:JEW206 IVA14:IVA206 ILE14:ILE206 IBI14:IBI206 HRM14:HRM206 HHQ14:HHQ206 GXU14:GXU206 GNY14:GNY206 GEC14:GEC206 FUG14:FUG206 FKK14:FKK206 FAO14:FAO206 EQS14:EQS206 EGW14:EGW206 DXA14:DXA206 DNE14:DNE206 DDI14:DDI206 CTM14:CTM206 CJQ14:CJQ206 BZU14:BZU206 BPY14:BPY206 BGC14:BGC206 AWG14:AWG206 AMK14:AMK206 ACO14:ACO206 SS14:SS206 IW14:IW206 WVI14:WVI206">
      <formula1>15681</formula1>
    </dataValidation>
    <dataValidation allowBlank="1" showInputMessage="1" showErrorMessage="1" promptTitle="Uwaga!" prompt="Komórka wypełnia się automatycznie." sqref="WLR14:WLS206 WBV14:WBW206 VRZ14:VSA206 VID14:VIE206 UYH14:UYI206 UOL14:UOM206 UEP14:UEQ206 TUT14:TUU206 TKX14:TKY206 TBB14:TBC206 SRF14:SRG206 SHJ14:SHK206 RXN14:RXO206 RNR14:RNS206 RDV14:RDW206 QTZ14:QUA206 QKD14:QKE206 QAH14:QAI206 PQL14:PQM206 PGP14:PGQ206 OWT14:OWU206 OMX14:OMY206 ODB14:ODC206 NTF14:NTG206 NJJ14:NJK206 MZN14:MZO206 MPR14:MPS206 MFV14:MFW206 LVZ14:LWA206 LMD14:LME206 LCH14:LCI206 KSL14:KSM206 KIP14:KIQ206 JYT14:JYU206 JOX14:JOY206 JFB14:JFC206 IVF14:IVG206 ILJ14:ILK206 IBN14:IBO206 HRR14:HRS206 HHV14:HHW206 GXZ14:GYA206 GOD14:GOE206 GEH14:GEI206 FUL14:FUM206 FKP14:FKQ206 FAT14:FAU206 EQX14:EQY206 EHB14:EHC206 DXF14:DXG206 DNJ14:DNK206 DDN14:DDO206 CTR14:CTS206 CJV14:CJW206 BZZ14:CAA206 BQD14:BQE206 BGH14:BGI206 AWL14:AWM206 AMP14:AMQ206 ACT14:ACU206 SX14:SY206 JB14:JC206 WVL14:WVL206 WLP14:WLP206 WBT14:WBT206 VRX14:VRX206 VIB14:VIB206 UYF14:UYF206 UOJ14:UOJ206 UEN14:UEN206 TUR14:TUR206 TKV14:TKV206 TAZ14:TAZ206 SRD14:SRD206 SHH14:SHH206 RXL14:RXL206 RNP14:RNP206 RDT14:RDT206 QTX14:QTX206 QKB14:QKB206 QAF14:QAF206 PQJ14:PQJ206 PGN14:PGN206 OWR14:OWR206 OMV14:OMV206 OCZ14:OCZ206 NTD14:NTD206 NJH14:NJH206 MZL14:MZL206 MPP14:MPP206 MFT14:MFT206 LVX14:LVX206 LMB14:LMB206 LCF14:LCF206 KSJ14:KSJ206 KIN14:KIN206 JYR14:JYR206 JOV14:JOV206 JEZ14:JEZ206 IVD14:IVD206 ILH14:ILH206 IBL14:IBL206 HRP14:HRP206 HHT14:HHT206 GXX14:GXX206 GOB14:GOB206 GEF14:GEF206 FUJ14:FUJ206 FKN14:FKN206 FAR14:FAR206 EQV14:EQV206 EGZ14:EGZ206 DXD14:DXD206 DNH14:DNH206 DDL14:DDL206 CTP14:CTP206 CJT14:CJT206 BZX14:BZX206 BQB14:BQB206 BGF14:BGF206 AWJ14:AWJ206 AMN14:AMN206 ACR14:ACR206 SV14:SV206 IZ14:IZ206 WVN14:WVO206"/>
    <dataValidation allowBlank="1" showInputMessage="1" showErrorMessage="1" promptTitle="Uwaga!" prompt="Wpisz datę złożenia wniosku w formacie dd-mm-rrrr." sqref="WVP14:WVP206 WLT14:WLT206 WBX14:WBX206 VSB14:VSB206 VIF14:VIF206 UYJ14:UYJ206 UON14:UON206 UER14:UER206 TUV14:TUV206 TKZ14:TKZ206 TBD14:TBD206 SRH14:SRH206 SHL14:SHL206 RXP14:RXP206 RNT14:RNT206 RDX14:RDX206 QUB14:QUB206 QKF14:QKF206 QAJ14:QAJ206 PQN14:PQN206 PGR14:PGR206 OWV14:OWV206 OMZ14:OMZ206 ODD14:ODD206 NTH14:NTH206 NJL14:NJL206 MZP14:MZP206 MPT14:MPT206 MFX14:MFX206 LWB14:LWB206 LMF14:LMF206 LCJ14:LCJ206 KSN14:KSN206 KIR14:KIR206 JYV14:JYV206 JOZ14:JOZ206 JFD14:JFD206 IVH14:IVH206 ILL14:ILL206 IBP14:IBP206 HRT14:HRT206 HHX14:HHX206 GYB14:GYB206 GOF14:GOF206 GEJ14:GEJ206 FUN14:FUN206 FKR14:FKR206 FAV14:FAV206 EQZ14:EQZ206 EHD14:EHD206 DXH14:DXH206 DNL14:DNL206 DDP14:DDP206 CTT14:CTT206 CJX14:CJX206 CAB14:CAB206 BQF14:BQF206 BGJ14:BGJ206 AWN14:AWN206 AMR14:AMR206 ACV14:ACV206 SZ14:SZ206 JD14:JD206"/>
    <dataValidation type="list" operator="greaterThanOrEqual" allowBlank="1" showErrorMessage="1" errorTitle="Błąd" sqref="G14:G262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>
      <formula1>0</formula1>
      <formula2>3*5198.58</formula2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AND(LEN(D14)=11,VALUE(MID(D14,11,1))=U14)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14:F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O21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G11" sqref="G9:G11"/>
    </sheetView>
  </sheetViews>
  <sheetFormatPr defaultRowHeight="15" x14ac:dyDescent="0.2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 x14ac:dyDescent="0.45">
      <c r="A1" s="94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33" customFormat="1" ht="29.25" thickBot="1" x14ac:dyDescent="0.5">
      <c r="A2" s="82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33" customFormat="1" ht="35.25" customHeight="1" thickBot="1" x14ac:dyDescent="0.3">
      <c r="A3" s="124" t="s">
        <v>34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  <c r="P3" s="1"/>
      <c r="Q3" s="1"/>
      <c r="R3" s="1"/>
      <c r="S3" s="1"/>
    </row>
    <row r="4" spans="1:33" customFormat="1" ht="12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 x14ac:dyDescent="0.25">
      <c r="A5" s="123" t="s">
        <v>40</v>
      </c>
      <c r="B5" s="87"/>
      <c r="C5" s="87"/>
      <c r="D5" s="87"/>
      <c r="E5" s="87"/>
      <c r="F5" s="87"/>
      <c r="G5" s="87"/>
      <c r="H5" s="122"/>
      <c r="I5" s="122"/>
      <c r="J5" s="122"/>
      <c r="K5" s="21"/>
      <c r="L5" s="98"/>
      <c r="M5" s="98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 x14ac:dyDescent="0.4">
      <c r="A6" s="97"/>
      <c r="B6" s="88"/>
      <c r="C6" s="88"/>
      <c r="D6" s="88"/>
      <c r="E6" s="88"/>
      <c r="F6" s="88"/>
      <c r="G6" s="88"/>
      <c r="H6" s="91" t="s">
        <v>21</v>
      </c>
      <c r="I6" s="91"/>
      <c r="J6" s="91"/>
      <c r="K6" s="91"/>
      <c r="L6" s="91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 x14ac:dyDescent="0.25">
      <c r="A7" s="92" t="s">
        <v>8</v>
      </c>
      <c r="B7" s="93"/>
      <c r="C7" s="93"/>
      <c r="D7" s="93"/>
      <c r="E7" s="93"/>
      <c r="F7" s="89" t="s">
        <v>6</v>
      </c>
      <c r="G7" s="89" t="s">
        <v>29</v>
      </c>
      <c r="H7" s="89" t="s">
        <v>10</v>
      </c>
      <c r="I7" s="89" t="s">
        <v>11</v>
      </c>
      <c r="J7" s="89" t="s">
        <v>15</v>
      </c>
      <c r="K7" s="89" t="s">
        <v>12</v>
      </c>
      <c r="L7" s="89" t="s">
        <v>13</v>
      </c>
      <c r="M7" s="89" t="s">
        <v>14</v>
      </c>
      <c r="N7" s="89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 x14ac:dyDescent="0.3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90"/>
      <c r="G8" s="90"/>
      <c r="H8" s="90"/>
      <c r="I8" s="90"/>
      <c r="J8" s="90"/>
      <c r="K8" s="90"/>
      <c r="L8" s="90"/>
      <c r="M8" s="90"/>
      <c r="N8" s="90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 x14ac:dyDescent="0.25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ROUND(IF(F9&gt;=2600,2600*'dofinansowanie umów o pracę'!$D$8,F9*'dofinansowanie umów o pracę'!$D$8),2)</f>
        <v>0</v>
      </c>
      <c r="K9" s="65">
        <f>IFERROR(ROUND(IF(F9&gt;2600,G9/F9*2600,G9)*H9*'dofinansowanie umów o pracę'!$D$8,2),0)</f>
        <v>0</v>
      </c>
      <c r="L9" s="66">
        <f>ROUND(IF(F9&gt;2600,I9/F9*2600,I9)*H9*'dofinansowanie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 x14ac:dyDescent="0.25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ROUND(IF(F10&gt;=2600,2600*'dofinansowanie umów o pracę'!$D$8,F10*'dofinansowanie umów o pracę'!$D$8),2)</f>
        <v>0</v>
      </c>
      <c r="K10" s="67">
        <f>IFERROR(ROUND(IF(F10&gt;2600,G10/F10*2600,G10)*H10*'dofinansowanie umów o pracę'!$D$8,2),0)</f>
        <v>0</v>
      </c>
      <c r="L10" s="67">
        <f>ROUND(IF(F10&gt;2600,I10/F10*2600,I10)*H10*'dofinansowanie umów o pracę'!$D$8,2)</f>
        <v>0</v>
      </c>
      <c r="M10" s="67">
        <f t="shared" ref="M10:M73" si="0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>IFERROR(MOD(9*MID(D10,1,1)+7*MID(D10,2,1)+3*MID(D10,3,1)+MID(D10,4,1)+9*MID(D10,5,1)+7*MID(D10,6,1)+3*MID(D10,7,1)+MID(D10,8,1)+9*MID(D10,9,1)+7*MID(D10,10,1),10),10)</f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 x14ac:dyDescent="0.25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ROUND(IF(F11&gt;=2600,2600*'dofinansowanie umów o pracę'!$D$8,F11*'dofinansowanie umów o pracę'!$D$8),2)</f>
        <v>0</v>
      </c>
      <c r="K11" s="67">
        <f>IFERROR(ROUND(IF(F11&gt;2600,G11/F11*2600,G11)*H11*'dofinansowanie umów o pracę'!$D$8,2),0)</f>
        <v>0</v>
      </c>
      <c r="L11" s="67">
        <f>ROUND(IF(F11&gt;2600,I11/F11*2600,I11)*H11*'dofinansowanie umów o pracę'!$D$8,2)</f>
        <v>0</v>
      </c>
      <c r="M11" s="67">
        <f t="shared" si="0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>IFERROR(MOD(9*MID(D11,1,1)+7*MID(D11,2,1)+3*MID(D11,3,1)+MID(D11,4,1)+9*MID(D11,5,1)+7*MID(D11,6,1)+3*MID(D11,7,1)+MID(D11,8,1)+9*MID(D11,9,1)+7*MID(D11,10,1),10),10)</f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 x14ac:dyDescent="0.25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ROUND(IF(F12&gt;=2600,2600*'dofinansowanie umów o pracę'!$D$8,F12*'dofinansowanie umów o pracę'!$D$8),2)</f>
        <v>0</v>
      </c>
      <c r="K12" s="67">
        <f>IFERROR(ROUND(IF(F12&gt;2600,G12/F12*2600,G12)*H12*'dofinansowanie umów o pracę'!$D$8,2),0)</f>
        <v>0</v>
      </c>
      <c r="L12" s="67">
        <f>ROUND(IF(F12&gt;2600,I12/F12*2600,I12)*H12*'dofinansowanie umów o pracę'!$D$8,2)</f>
        <v>0</v>
      </c>
      <c r="M12" s="67">
        <f t="shared" si="0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>IFERROR(MOD(9*MID(D12,1,1)+7*MID(D12,2,1)+3*MID(D12,3,1)+MID(D12,4,1)+9*MID(D12,5,1)+7*MID(D12,6,1)+3*MID(D12,7,1)+MID(D12,8,1)+9*MID(D12,9,1)+7*MID(D12,10,1),10),10)</f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 x14ac:dyDescent="0.25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ROUND(IF(F13&gt;=2600,2600*'dofinansowanie umów o pracę'!$D$8,F13*'dofinansowanie umów o pracę'!$D$8),2)</f>
        <v>0</v>
      </c>
      <c r="K13" s="67">
        <f>IFERROR(ROUND(IF(F13&gt;2600,G13/F13*2600,G13)*H13*'dofinansowanie umów o pracę'!$D$8,2),0)</f>
        <v>0</v>
      </c>
      <c r="L13" s="67">
        <f>ROUND(IF(F13&gt;2600,I13/F13*2600,I13)*H13*'dofinansowanie umów o pracę'!$D$8,2)</f>
        <v>0</v>
      </c>
      <c r="M13" s="67">
        <f t="shared" si="0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>IFERROR(MOD(9*MID(D13,1,1)+7*MID(D13,2,1)+3*MID(D13,3,1)+MID(D13,4,1)+9*MID(D13,5,1)+7*MID(D13,6,1)+3*MID(D13,7,1)+MID(D13,8,1)+9*MID(D13,9,1)+7*MID(D13,10,1),10),10)</f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 x14ac:dyDescent="0.25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ROUND(IF(F14&gt;=2600,2600*'dofinansowanie umów o pracę'!$D$8,F14*'dofinansowanie umów o pracę'!$D$8),2)</f>
        <v>0</v>
      </c>
      <c r="K14" s="67">
        <f>IFERROR(ROUND(IF(F14&gt;2600,G14/F14*2600,G14)*H14*'dofinansowanie umów o pracę'!$D$8,2),0)</f>
        <v>0</v>
      </c>
      <c r="L14" s="67">
        <f>ROUND(IF(F14&gt;2600,I14/F14*2600,I14)*H14*'dofinansowanie umów o pracę'!$D$8,2)</f>
        <v>0</v>
      </c>
      <c r="M14" s="67">
        <f t="shared" si="0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>IFERROR(MOD(9*MID(D14,1,1)+7*MID(D14,2,1)+3*MID(D14,3,1)+MID(D14,4,1)+9*MID(D14,5,1)+7*MID(D14,6,1)+3*MID(D14,7,1)+MID(D14,8,1)+9*MID(D14,9,1)+7*MID(D14,10,1),10),10)</f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 x14ac:dyDescent="0.25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ROUND(IF(F15&gt;=2600,2600*'dofinansowanie umów o pracę'!$D$8,F15*'dofinansowanie umów o pracę'!$D$8),2)</f>
        <v>0</v>
      </c>
      <c r="K15" s="67">
        <f>IFERROR(ROUND(IF(F15&gt;2600,G15/F15*2600,G15)*H15*'dofinansowanie umów o pracę'!$D$8,2),0)</f>
        <v>0</v>
      </c>
      <c r="L15" s="67">
        <f>ROUND(IF(F15&gt;2600,I15/F15*2600,I15)*H15*'dofinansowanie umów o pracę'!$D$8,2)</f>
        <v>0</v>
      </c>
      <c r="M15" s="67">
        <f t="shared" si="0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>IFERROR(MOD(9*MID(D15,1,1)+7*MID(D15,2,1)+3*MID(D15,3,1)+MID(D15,4,1)+9*MID(D15,5,1)+7*MID(D15,6,1)+3*MID(D15,7,1)+MID(D15,8,1)+9*MID(D15,9,1)+7*MID(D15,10,1),10),10)</f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 x14ac:dyDescent="0.2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ROUND(IF(F16&gt;=2600,2600*'dofinansowanie umów o pracę'!$D$8,F16*'dofinansowanie umów o pracę'!$D$8),2)</f>
        <v>0</v>
      </c>
      <c r="K16" s="67">
        <f>IFERROR(ROUND(IF(F16&gt;2600,G16/F16*2600,G16)*H16*'dofinansowanie umów o pracę'!$D$8,2),0)</f>
        <v>0</v>
      </c>
      <c r="L16" s="67">
        <f>ROUND(IF(F16&gt;2600,I16/F16*2600,I16)*H16*'dofinansowanie umów o pracę'!$D$8,2)</f>
        <v>0</v>
      </c>
      <c r="M16" s="67">
        <f t="shared" si="0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>IFERROR(MOD(9*MID(D16,1,1)+7*MID(D16,2,1)+3*MID(D16,3,1)+MID(D16,4,1)+9*MID(D16,5,1)+7*MID(D16,6,1)+3*MID(D16,7,1)+MID(D16,8,1)+9*MID(D16,9,1)+7*MID(D16,10,1),10),10)</f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 x14ac:dyDescent="0.25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ROUND(IF(F17&gt;=2600,2600*'dofinansowanie umów o pracę'!$D$8,F17*'dofinansowanie umów o pracę'!$D$8),2)</f>
        <v>0</v>
      </c>
      <c r="K17" s="67">
        <f>IFERROR(ROUND(IF(F17&gt;2600,G17/F17*2600,G17)*H17*'dofinansowanie umów o pracę'!$D$8,2),0)</f>
        <v>0</v>
      </c>
      <c r="L17" s="67">
        <f>ROUND(IF(F17&gt;2600,I17/F17*2600,I17)*H17*'dofinansowanie umów o pracę'!$D$8,2)</f>
        <v>0</v>
      </c>
      <c r="M17" s="67">
        <f t="shared" si="0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>IFERROR(MOD(9*MID(D17,1,1)+7*MID(D17,2,1)+3*MID(D17,3,1)+MID(D17,4,1)+9*MID(D17,5,1)+7*MID(D17,6,1)+3*MID(D17,7,1)+MID(D17,8,1)+9*MID(D17,9,1)+7*MID(D17,10,1),10),10)</f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 x14ac:dyDescent="0.25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ROUND(IF(F18&gt;=2600,2600*'dofinansowanie umów o pracę'!$D$8,F18*'dofinansowanie umów o pracę'!$D$8),2)</f>
        <v>0</v>
      </c>
      <c r="K18" s="67">
        <f>IFERROR(ROUND(IF(F18&gt;2600,G18/F18*2600,G18)*H18*'dofinansowanie umów o pracę'!$D$8,2),0)</f>
        <v>0</v>
      </c>
      <c r="L18" s="67">
        <f>ROUND(IF(F18&gt;2600,I18/F18*2600,I18)*H18*'dofinansowanie umów o pracę'!$D$8,2)</f>
        <v>0</v>
      </c>
      <c r="M18" s="67">
        <f t="shared" si="0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>IFERROR(MOD(9*MID(D18,1,1)+7*MID(D18,2,1)+3*MID(D18,3,1)+MID(D18,4,1)+9*MID(D18,5,1)+7*MID(D18,6,1)+3*MID(D18,7,1)+MID(D18,8,1)+9*MID(D18,9,1)+7*MID(D18,10,1),10),10)</f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 x14ac:dyDescent="0.25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ROUND(IF(F19&gt;=2600,2600*'dofinansowanie umów o pracę'!$D$8,F19*'dofinansowanie umów o pracę'!$D$8),2)</f>
        <v>0</v>
      </c>
      <c r="K19" s="67">
        <f>IFERROR(ROUND(IF(F19&gt;2600,G19/F19*2600,G19)*H19*'dofinansowanie umów o pracę'!$D$8,2),0)</f>
        <v>0</v>
      </c>
      <c r="L19" s="67">
        <f>ROUND(IF(F19&gt;2600,I19/F19*2600,I19)*H19*'dofinansowanie umów o pracę'!$D$8,2)</f>
        <v>0</v>
      </c>
      <c r="M19" s="67">
        <f t="shared" si="0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>IFERROR(MOD(9*MID(D19,1,1)+7*MID(D19,2,1)+3*MID(D19,3,1)+MID(D19,4,1)+9*MID(D19,5,1)+7*MID(D19,6,1)+3*MID(D19,7,1)+MID(D19,8,1)+9*MID(D19,9,1)+7*MID(D19,10,1),10),10)</f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 x14ac:dyDescent="0.25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ROUND(IF(F20&gt;=2600,2600*'dofinansowanie umów o pracę'!$D$8,F20*'dofinansowanie umów o pracę'!$D$8),2)</f>
        <v>0</v>
      </c>
      <c r="K20" s="67">
        <f>IFERROR(ROUND(IF(F20&gt;2600,G20/F20*2600,G20)*H20*'dofinansowanie umów o pracę'!$D$8,2),0)</f>
        <v>0</v>
      </c>
      <c r="L20" s="67">
        <f>ROUND(IF(F20&gt;2600,I20/F20*2600,I20)*H20*'dofinansowanie umów o pracę'!$D$8,2)</f>
        <v>0</v>
      </c>
      <c r="M20" s="67">
        <f t="shared" si="0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>IFERROR(MOD(9*MID(D20,1,1)+7*MID(D20,2,1)+3*MID(D20,3,1)+MID(D20,4,1)+9*MID(D20,5,1)+7*MID(D20,6,1)+3*MID(D20,7,1)+MID(D20,8,1)+9*MID(D20,9,1)+7*MID(D20,10,1),10),10)</f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 x14ac:dyDescent="0.25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ROUND(IF(F21&gt;=2600,2600*'dofinansowanie umów o pracę'!$D$8,F21*'dofinansowanie umów o pracę'!$D$8),2)</f>
        <v>0</v>
      </c>
      <c r="K21" s="67">
        <f>IFERROR(ROUND(IF(F21&gt;2600,G21/F21*2600,G21)*H21*'dofinansowanie umów o pracę'!$D$8,2),0)</f>
        <v>0</v>
      </c>
      <c r="L21" s="67">
        <f>ROUND(IF(F21&gt;2600,I21/F21*2600,I21)*H21*'dofinansowanie umów o pracę'!$D$8,2)</f>
        <v>0</v>
      </c>
      <c r="M21" s="67">
        <f t="shared" si="0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>IFERROR(MOD(9*MID(D21,1,1)+7*MID(D21,2,1)+3*MID(D21,3,1)+MID(D21,4,1)+9*MID(D21,5,1)+7*MID(D21,6,1)+3*MID(D21,7,1)+MID(D21,8,1)+9*MID(D21,9,1)+7*MID(D21,10,1),10),10)</f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 x14ac:dyDescent="0.25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ROUND(IF(F22&gt;=2600,2600*'dofinansowanie umów o pracę'!$D$8,F22*'dofinansowanie umów o pracę'!$D$8),2)</f>
        <v>0</v>
      </c>
      <c r="K22" s="67">
        <f>IFERROR(ROUND(IF(F22&gt;2600,G22/F22*2600,G22)*H22*'dofinansowanie umów o pracę'!$D$8,2),0)</f>
        <v>0</v>
      </c>
      <c r="L22" s="67">
        <f>ROUND(IF(F22&gt;2600,I22/F22*2600,I22)*H22*'dofinansowanie umów o pracę'!$D$8,2)</f>
        <v>0</v>
      </c>
      <c r="M22" s="67">
        <f t="shared" si="0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>IFERROR(MOD(9*MID(D22,1,1)+7*MID(D22,2,1)+3*MID(D22,3,1)+MID(D22,4,1)+9*MID(D22,5,1)+7*MID(D22,6,1)+3*MID(D22,7,1)+MID(D22,8,1)+9*MID(D22,9,1)+7*MID(D22,10,1),10),10)</f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 x14ac:dyDescent="0.25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ROUND(IF(F23&gt;=2600,2600*'dofinansowanie umów o pracę'!$D$8,F23*'dofinansowanie umów o pracę'!$D$8),2)</f>
        <v>0</v>
      </c>
      <c r="K23" s="67">
        <f>IFERROR(ROUND(IF(F23&gt;2600,G23/F23*2600,G23)*H23*'dofinansowanie umów o pracę'!$D$8,2),0)</f>
        <v>0</v>
      </c>
      <c r="L23" s="67">
        <f>ROUND(IF(F23&gt;2600,I23/F23*2600,I23)*H23*'dofinansowanie umów o pracę'!$D$8,2)</f>
        <v>0</v>
      </c>
      <c r="M23" s="67">
        <f t="shared" si="0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>IFERROR(MOD(9*MID(D23,1,1)+7*MID(D23,2,1)+3*MID(D23,3,1)+MID(D23,4,1)+9*MID(D23,5,1)+7*MID(D23,6,1)+3*MID(D23,7,1)+MID(D23,8,1)+9*MID(D23,9,1)+7*MID(D23,10,1),10),10)</f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 x14ac:dyDescent="0.25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ROUND(IF(F24&gt;=2600,2600*'dofinansowanie umów o pracę'!$D$8,F24*'dofinansowanie umów o pracę'!$D$8),2)</f>
        <v>0</v>
      </c>
      <c r="K24" s="67">
        <f>IFERROR(ROUND(IF(F24&gt;2600,G24/F24*2600,G24)*H24*'dofinansowanie umów o pracę'!$D$8,2),0)</f>
        <v>0</v>
      </c>
      <c r="L24" s="67">
        <f>ROUND(IF(F24&gt;2600,I24/F24*2600,I24)*H24*'dofinansowanie umów o pracę'!$D$8,2)</f>
        <v>0</v>
      </c>
      <c r="M24" s="67">
        <f t="shared" si="0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>IFERROR(MOD(9*MID(D24,1,1)+7*MID(D24,2,1)+3*MID(D24,3,1)+MID(D24,4,1)+9*MID(D24,5,1)+7*MID(D24,6,1)+3*MID(D24,7,1)+MID(D24,8,1)+9*MID(D24,9,1)+7*MID(D24,10,1),10),10)</f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 x14ac:dyDescent="0.25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ROUND(IF(F25&gt;=2600,2600*'dofinansowanie umów o pracę'!$D$8,F25*'dofinansowanie umów o pracę'!$D$8),2)</f>
        <v>0</v>
      </c>
      <c r="K25" s="67">
        <f>IFERROR(ROUND(IF(F25&gt;2600,G25/F25*2600,G25)*H25*'dofinansowanie umów o pracę'!$D$8,2),0)</f>
        <v>0</v>
      </c>
      <c r="L25" s="67">
        <f>ROUND(IF(F25&gt;2600,I25/F25*2600,I25)*H25*'dofinansowanie umów o pracę'!$D$8,2)</f>
        <v>0</v>
      </c>
      <c r="M25" s="67">
        <f t="shared" si="0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>IFERROR(MOD(9*MID(D25,1,1)+7*MID(D25,2,1)+3*MID(D25,3,1)+MID(D25,4,1)+9*MID(D25,5,1)+7*MID(D25,6,1)+3*MID(D25,7,1)+MID(D25,8,1)+9*MID(D25,9,1)+7*MID(D25,10,1),10),10)</f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 x14ac:dyDescent="0.25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ROUND(IF(F26&gt;=2600,2600*'dofinansowanie umów o pracę'!$D$8,F26*'dofinansowanie umów o pracę'!$D$8),2)</f>
        <v>0</v>
      </c>
      <c r="K26" s="67">
        <f>IFERROR(ROUND(IF(F26&gt;2600,G26/F26*2600,G26)*H26*'dofinansowanie umów o pracę'!$D$8,2),0)</f>
        <v>0</v>
      </c>
      <c r="L26" s="67">
        <f>ROUND(IF(F26&gt;2600,I26/F26*2600,I26)*H26*'dofinansowanie umów o pracę'!$D$8,2)</f>
        <v>0</v>
      </c>
      <c r="M26" s="67">
        <f t="shared" si="0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>IFERROR(MOD(9*MID(D26,1,1)+7*MID(D26,2,1)+3*MID(D26,3,1)+MID(D26,4,1)+9*MID(D26,5,1)+7*MID(D26,6,1)+3*MID(D26,7,1)+MID(D26,8,1)+9*MID(D26,9,1)+7*MID(D26,10,1),10),10)</f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 x14ac:dyDescent="0.25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ROUND(IF(F27&gt;=2600,2600*'dofinansowanie umów o pracę'!$D$8,F27*'dofinansowanie umów o pracę'!$D$8),2)</f>
        <v>0</v>
      </c>
      <c r="K27" s="67">
        <f>IFERROR(ROUND(IF(F27&gt;2600,G27/F27*2600,G27)*H27*'dofinansowanie umów o pracę'!$D$8,2),0)</f>
        <v>0</v>
      </c>
      <c r="L27" s="67">
        <f>ROUND(IF(F27&gt;2600,I27/F27*2600,I27)*H27*'dofinansowanie umów o pracę'!$D$8,2)</f>
        <v>0</v>
      </c>
      <c r="M27" s="67">
        <f t="shared" si="0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>IFERROR(MOD(9*MID(D27,1,1)+7*MID(D27,2,1)+3*MID(D27,3,1)+MID(D27,4,1)+9*MID(D27,5,1)+7*MID(D27,6,1)+3*MID(D27,7,1)+MID(D27,8,1)+9*MID(D27,9,1)+7*MID(D27,10,1),10),10)</f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 x14ac:dyDescent="0.25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ROUND(IF(F28&gt;=2600,2600*'dofinansowanie umów o pracę'!$D$8,F28*'dofinansowanie umów o pracę'!$D$8),2)</f>
        <v>0</v>
      </c>
      <c r="K28" s="67">
        <f>IFERROR(ROUND(IF(F28&gt;2600,G28/F28*2600,G28)*H28*'dofinansowanie umów o pracę'!$D$8,2),0)</f>
        <v>0</v>
      </c>
      <c r="L28" s="67">
        <f>ROUND(IF(F28&gt;2600,I28/F28*2600,I28)*H28*'dofinansowanie umów o pracę'!$D$8,2)</f>
        <v>0</v>
      </c>
      <c r="M28" s="67">
        <f t="shared" si="0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>IFERROR(MOD(9*MID(D28,1,1)+7*MID(D28,2,1)+3*MID(D28,3,1)+MID(D28,4,1)+9*MID(D28,5,1)+7*MID(D28,6,1)+3*MID(D28,7,1)+MID(D28,8,1)+9*MID(D28,9,1)+7*MID(D28,10,1),10),10)</f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 x14ac:dyDescent="0.25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ROUND(IF(F29&gt;=2600,2600*'dofinansowanie umów o pracę'!$D$8,F29*'dofinansowanie umów o pracę'!$D$8),2)</f>
        <v>0</v>
      </c>
      <c r="K29" s="67">
        <f>IFERROR(ROUND(IF(F29&gt;2600,G29/F29*2600,G29)*H29*'dofinansowanie umów o pracę'!$D$8,2),0)</f>
        <v>0</v>
      </c>
      <c r="L29" s="67">
        <f>ROUND(IF(F29&gt;2600,I29/F29*2600,I29)*H29*'dofinansowanie umów o pracę'!$D$8,2)</f>
        <v>0</v>
      </c>
      <c r="M29" s="67">
        <f t="shared" si="0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>IFERROR(MOD(9*MID(D29,1,1)+7*MID(D29,2,1)+3*MID(D29,3,1)+MID(D29,4,1)+9*MID(D29,5,1)+7*MID(D29,6,1)+3*MID(D29,7,1)+MID(D29,8,1)+9*MID(D29,9,1)+7*MID(D29,10,1),10),10)</f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 x14ac:dyDescent="0.25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ROUND(IF(F30&gt;=2600,2600*'dofinansowanie umów o pracę'!$D$8,F30*'dofinansowanie umów o pracę'!$D$8),2)</f>
        <v>0</v>
      </c>
      <c r="K30" s="67">
        <f>IFERROR(ROUND(IF(F30&gt;2600,G30/F30*2600,G30)*H30*'dofinansowanie umów o pracę'!$D$8,2),0)</f>
        <v>0</v>
      </c>
      <c r="L30" s="67">
        <f>ROUND(IF(F30&gt;2600,I30/F30*2600,I30)*H30*'dofinansowanie umów o pracę'!$D$8,2)</f>
        <v>0</v>
      </c>
      <c r="M30" s="67">
        <f t="shared" si="0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>IFERROR(MOD(9*MID(D30,1,1)+7*MID(D30,2,1)+3*MID(D30,3,1)+MID(D30,4,1)+9*MID(D30,5,1)+7*MID(D30,6,1)+3*MID(D30,7,1)+MID(D30,8,1)+9*MID(D30,9,1)+7*MID(D30,10,1),10),10)</f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 x14ac:dyDescent="0.25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ROUND(IF(F31&gt;=2600,2600*'dofinansowanie umów o pracę'!$D$8,F31*'dofinansowanie umów o pracę'!$D$8),2)</f>
        <v>0</v>
      </c>
      <c r="K31" s="67">
        <f>IFERROR(ROUND(IF(F31&gt;2600,G31/F31*2600,G31)*H31*'dofinansowanie umów o pracę'!$D$8,2),0)</f>
        <v>0</v>
      </c>
      <c r="L31" s="67">
        <f>ROUND(IF(F31&gt;2600,I31/F31*2600,I31)*H31*'dofinansowanie umów o pracę'!$D$8,2)</f>
        <v>0</v>
      </c>
      <c r="M31" s="67">
        <f t="shared" si="0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>IFERROR(MOD(9*MID(D31,1,1)+7*MID(D31,2,1)+3*MID(D31,3,1)+MID(D31,4,1)+9*MID(D31,5,1)+7*MID(D31,6,1)+3*MID(D31,7,1)+MID(D31,8,1)+9*MID(D31,9,1)+7*MID(D31,10,1),10),10)</f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 x14ac:dyDescent="0.25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ROUND(IF(F32&gt;=2600,2600*'dofinansowanie umów o pracę'!$D$8,F32*'dofinansowanie umów o pracę'!$D$8),2)</f>
        <v>0</v>
      </c>
      <c r="K32" s="67">
        <f>IFERROR(ROUND(IF(F32&gt;2600,G32/F32*2600,G32)*H32*'dofinansowanie umów o pracę'!$D$8,2),0)</f>
        <v>0</v>
      </c>
      <c r="L32" s="67">
        <f>ROUND(IF(F32&gt;2600,I32/F32*2600,I32)*H32*'dofinansowanie umów o pracę'!$D$8,2)</f>
        <v>0</v>
      </c>
      <c r="M32" s="67">
        <f t="shared" si="0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>IFERROR(MOD(9*MID(D32,1,1)+7*MID(D32,2,1)+3*MID(D32,3,1)+MID(D32,4,1)+9*MID(D32,5,1)+7*MID(D32,6,1)+3*MID(D32,7,1)+MID(D32,8,1)+9*MID(D32,9,1)+7*MID(D32,10,1),10),10)</f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 x14ac:dyDescent="0.25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ROUND(IF(F33&gt;=2600,2600*'dofinansowanie umów o pracę'!$D$8,F33*'dofinansowanie umów o pracę'!$D$8),2)</f>
        <v>0</v>
      </c>
      <c r="K33" s="67">
        <f>IFERROR(ROUND(IF(F33&gt;2600,G33/F33*2600,G33)*H33*'dofinansowanie umów o pracę'!$D$8,2),0)</f>
        <v>0</v>
      </c>
      <c r="L33" s="67">
        <f>ROUND(IF(F33&gt;2600,I33/F33*2600,I33)*H33*'dofinansowanie umów o pracę'!$D$8,2)</f>
        <v>0</v>
      </c>
      <c r="M33" s="67">
        <f t="shared" si="0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>IFERROR(MOD(9*MID(D33,1,1)+7*MID(D33,2,1)+3*MID(D33,3,1)+MID(D33,4,1)+9*MID(D33,5,1)+7*MID(D33,6,1)+3*MID(D33,7,1)+MID(D33,8,1)+9*MID(D33,9,1)+7*MID(D33,10,1),10),10)</f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 x14ac:dyDescent="0.25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ROUND(IF(F34&gt;=2600,2600*'dofinansowanie umów o pracę'!$D$8,F34*'dofinansowanie umów o pracę'!$D$8),2)</f>
        <v>0</v>
      </c>
      <c r="K34" s="67">
        <f>IFERROR(ROUND(IF(F34&gt;2600,G34/F34*2600,G34)*H34*'dofinansowanie umów o pracę'!$D$8,2),0)</f>
        <v>0</v>
      </c>
      <c r="L34" s="67">
        <f>ROUND(IF(F34&gt;2600,I34/F34*2600,I34)*H34*'dofinansowanie umów o pracę'!$D$8,2)</f>
        <v>0</v>
      </c>
      <c r="M34" s="67">
        <f t="shared" si="0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>IFERROR(MOD(9*MID(D34,1,1)+7*MID(D34,2,1)+3*MID(D34,3,1)+MID(D34,4,1)+9*MID(D34,5,1)+7*MID(D34,6,1)+3*MID(D34,7,1)+MID(D34,8,1)+9*MID(D34,9,1)+7*MID(D34,10,1),10),10)</f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 x14ac:dyDescent="0.25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ROUND(IF(F35&gt;=2600,2600*'dofinansowanie umów o pracę'!$D$8,F35*'dofinansowanie umów o pracę'!$D$8),2)</f>
        <v>0</v>
      </c>
      <c r="K35" s="67">
        <f>IFERROR(ROUND(IF(F35&gt;2600,G35/F35*2600,G35)*H35*'dofinansowanie umów o pracę'!$D$8,2),0)</f>
        <v>0</v>
      </c>
      <c r="L35" s="67">
        <f>ROUND(IF(F35&gt;2600,I35/F35*2600,I35)*H35*'dofinansowanie umów o pracę'!$D$8,2)</f>
        <v>0</v>
      </c>
      <c r="M35" s="67">
        <f t="shared" si="0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>IFERROR(MOD(9*MID(D35,1,1)+7*MID(D35,2,1)+3*MID(D35,3,1)+MID(D35,4,1)+9*MID(D35,5,1)+7*MID(D35,6,1)+3*MID(D35,7,1)+MID(D35,8,1)+9*MID(D35,9,1)+7*MID(D35,10,1),10),10)</f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 x14ac:dyDescent="0.25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ROUND(IF(F36&gt;=2600,2600*'dofinansowanie umów o pracę'!$D$8,F36*'dofinansowanie umów o pracę'!$D$8),2)</f>
        <v>0</v>
      </c>
      <c r="K36" s="67">
        <f>IFERROR(ROUND(IF(F36&gt;2600,G36/F36*2600,G36)*H36*'dofinansowanie umów o pracę'!$D$8,2),0)</f>
        <v>0</v>
      </c>
      <c r="L36" s="67">
        <f>ROUND(IF(F36&gt;2600,I36/F36*2600,I36)*H36*'dofinansowanie umów o pracę'!$D$8,2)</f>
        <v>0</v>
      </c>
      <c r="M36" s="67">
        <f t="shared" si="0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>IFERROR(MOD(9*MID(D36,1,1)+7*MID(D36,2,1)+3*MID(D36,3,1)+MID(D36,4,1)+9*MID(D36,5,1)+7*MID(D36,6,1)+3*MID(D36,7,1)+MID(D36,8,1)+9*MID(D36,9,1)+7*MID(D36,10,1),10),10)</f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 x14ac:dyDescent="0.25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ROUND(IF(F37&gt;=2600,2600*'dofinansowanie umów o pracę'!$D$8,F37*'dofinansowanie umów o pracę'!$D$8),2)</f>
        <v>0</v>
      </c>
      <c r="K37" s="67">
        <f>IFERROR(ROUND(IF(F37&gt;2600,G37/F37*2600,G37)*H37*'dofinansowanie umów o pracę'!$D$8,2),0)</f>
        <v>0</v>
      </c>
      <c r="L37" s="67">
        <f>ROUND(IF(F37&gt;2600,I37/F37*2600,I37)*H37*'dofinansowanie umów o pracę'!$D$8,2)</f>
        <v>0</v>
      </c>
      <c r="M37" s="67">
        <f t="shared" si="0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>IFERROR(MOD(9*MID(D37,1,1)+7*MID(D37,2,1)+3*MID(D37,3,1)+MID(D37,4,1)+9*MID(D37,5,1)+7*MID(D37,6,1)+3*MID(D37,7,1)+MID(D37,8,1)+9*MID(D37,9,1)+7*MID(D37,10,1),10),10)</f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 x14ac:dyDescent="0.25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ROUND(IF(F38&gt;=2600,2600*'dofinansowanie umów o pracę'!$D$8,F38*'dofinansowanie umów o pracę'!$D$8),2)</f>
        <v>0</v>
      </c>
      <c r="K38" s="67">
        <f>IFERROR(ROUND(IF(F38&gt;2600,G38/F38*2600,G38)*H38*'dofinansowanie umów o pracę'!$D$8,2),0)</f>
        <v>0</v>
      </c>
      <c r="L38" s="67">
        <f>ROUND(IF(F38&gt;2600,I38/F38*2600,I38)*H38*'dofinansowanie umów o pracę'!$D$8,2)</f>
        <v>0</v>
      </c>
      <c r="M38" s="67">
        <f t="shared" si="0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>IFERROR(MOD(9*MID(D38,1,1)+7*MID(D38,2,1)+3*MID(D38,3,1)+MID(D38,4,1)+9*MID(D38,5,1)+7*MID(D38,6,1)+3*MID(D38,7,1)+MID(D38,8,1)+9*MID(D38,9,1)+7*MID(D38,10,1),10),10)</f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 x14ac:dyDescent="0.25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ROUND(IF(F39&gt;=2600,2600*'dofinansowanie umów o pracę'!$D$8,F39*'dofinansowanie umów o pracę'!$D$8),2)</f>
        <v>0</v>
      </c>
      <c r="K39" s="67">
        <f>IFERROR(ROUND(IF(F39&gt;2600,G39/F39*2600,G39)*H39*'dofinansowanie umów o pracę'!$D$8,2),0)</f>
        <v>0</v>
      </c>
      <c r="L39" s="67">
        <f>ROUND(IF(F39&gt;2600,I39/F39*2600,I39)*H39*'dofinansowanie umów o pracę'!$D$8,2)</f>
        <v>0</v>
      </c>
      <c r="M39" s="67">
        <f t="shared" si="0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>IFERROR(MOD(9*MID(D39,1,1)+7*MID(D39,2,1)+3*MID(D39,3,1)+MID(D39,4,1)+9*MID(D39,5,1)+7*MID(D39,6,1)+3*MID(D39,7,1)+MID(D39,8,1)+9*MID(D39,9,1)+7*MID(D39,10,1),10),10)</f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 x14ac:dyDescent="0.25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ROUND(IF(F40&gt;=2600,2600*'dofinansowanie umów o pracę'!$D$8,F40*'dofinansowanie umów o pracę'!$D$8),2)</f>
        <v>0</v>
      </c>
      <c r="K40" s="67">
        <f>IFERROR(ROUND(IF(F40&gt;2600,G40/F40*2600,G40)*H40*'dofinansowanie umów o pracę'!$D$8,2),0)</f>
        <v>0</v>
      </c>
      <c r="L40" s="67">
        <f>ROUND(IF(F40&gt;2600,I40/F40*2600,I40)*H40*'dofinansowanie umów o pracę'!$D$8,2)</f>
        <v>0</v>
      </c>
      <c r="M40" s="67">
        <f t="shared" si="0"/>
        <v>0</v>
      </c>
      <c r="N40" s="67">
        <f>M40*'dofinansowanie umów o pracę'!$F$6</f>
        <v>0</v>
      </c>
      <c r="P40" s="6"/>
      <c r="Q40" s="12"/>
      <c r="R40" s="12"/>
      <c r="S40" s="12"/>
      <c r="T40" s="12">
        <f>IFERROR(MOD(9*MID(D40,1,1)+7*MID(D40,2,1)+3*MID(D40,3,1)+MID(D40,4,1)+9*MID(D40,5,1)+7*MID(D40,6,1)+3*MID(D40,7,1)+MID(D40,8,1)+9*MID(D40,9,1)+7*MID(D40,10,1),10),10)</f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 x14ac:dyDescent="0.25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ROUND(IF(F41&gt;=2600,2600*'dofinansowanie umów o pracę'!$D$8,F41*'dofinansowanie umów o pracę'!$D$8),2)</f>
        <v>0</v>
      </c>
      <c r="K41" s="67">
        <f>IFERROR(ROUND(IF(F41&gt;2600,G41/F41*2600,G41)*H41*'dofinansowanie umów o pracę'!$D$8,2),0)</f>
        <v>0</v>
      </c>
      <c r="L41" s="67">
        <f>ROUND(IF(F41&gt;2600,I41/F41*2600,I41)*H41*'dofinansowanie umów o pracę'!$D$8,2)</f>
        <v>0</v>
      </c>
      <c r="M41" s="67">
        <f t="shared" si="0"/>
        <v>0</v>
      </c>
      <c r="N41" s="67">
        <f>M41*'dofinansowanie umów o pracę'!$F$6</f>
        <v>0</v>
      </c>
      <c r="P41" s="6"/>
      <c r="Q41" s="12"/>
      <c r="R41" s="12"/>
      <c r="S41" s="12"/>
      <c r="T41" s="12">
        <f>IFERROR(MOD(9*MID(D41,1,1)+7*MID(D41,2,1)+3*MID(D41,3,1)+MID(D41,4,1)+9*MID(D41,5,1)+7*MID(D41,6,1)+3*MID(D41,7,1)+MID(D41,8,1)+9*MID(D41,9,1)+7*MID(D41,10,1),10),10)</f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 x14ac:dyDescent="0.25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ROUND(IF(F42&gt;=2600,2600*'dofinansowanie umów o pracę'!$D$8,F42*'dofinansowanie umów o pracę'!$D$8),2)</f>
        <v>0</v>
      </c>
      <c r="K42" s="67">
        <f>IFERROR(ROUND(IF(F42&gt;2600,G42/F42*2600,G42)*H42*'dofinansowanie umów o pracę'!$D$8,2),0)</f>
        <v>0</v>
      </c>
      <c r="L42" s="67">
        <f>ROUND(IF(F42&gt;2600,I42/F42*2600,I42)*H42*'dofinansowanie umów o pracę'!$D$8,2)</f>
        <v>0</v>
      </c>
      <c r="M42" s="67">
        <f t="shared" si="0"/>
        <v>0</v>
      </c>
      <c r="N42" s="67">
        <f>M42*'dofinansowanie umów o pracę'!$F$6</f>
        <v>0</v>
      </c>
      <c r="P42" s="6"/>
      <c r="Q42" s="12"/>
      <c r="R42" s="12"/>
      <c r="S42" s="12"/>
      <c r="T42" s="12">
        <f>IFERROR(MOD(9*MID(D42,1,1)+7*MID(D42,2,1)+3*MID(D42,3,1)+MID(D42,4,1)+9*MID(D42,5,1)+7*MID(D42,6,1)+3*MID(D42,7,1)+MID(D42,8,1)+9*MID(D42,9,1)+7*MID(D42,10,1),10),10)</f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 x14ac:dyDescent="0.25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ROUND(IF(F43&gt;=2600,2600*'dofinansowanie umów o pracę'!$D$8,F43*'dofinansowanie umów o pracę'!$D$8),2)</f>
        <v>0</v>
      </c>
      <c r="K43" s="67">
        <f>IFERROR(ROUND(IF(F43&gt;2600,G43/F43*2600,G43)*H43*'dofinansowanie umów o pracę'!$D$8,2),0)</f>
        <v>0</v>
      </c>
      <c r="L43" s="67">
        <f>ROUND(IF(F43&gt;2600,I43/F43*2600,I43)*H43*'dofinansowanie umów o pracę'!$D$8,2)</f>
        <v>0</v>
      </c>
      <c r="M43" s="67">
        <f t="shared" si="0"/>
        <v>0</v>
      </c>
      <c r="N43" s="67">
        <f>M43*'dofinansowanie umów o pracę'!$F$6</f>
        <v>0</v>
      </c>
      <c r="P43" s="6"/>
      <c r="Q43" s="12"/>
      <c r="R43" s="12"/>
      <c r="S43" s="12"/>
      <c r="T43" s="12">
        <f>IFERROR(MOD(9*MID(D43,1,1)+7*MID(D43,2,1)+3*MID(D43,3,1)+MID(D43,4,1)+9*MID(D43,5,1)+7*MID(D43,6,1)+3*MID(D43,7,1)+MID(D43,8,1)+9*MID(D43,9,1)+7*MID(D43,10,1),10),10)</f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 x14ac:dyDescent="0.25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ROUND(IF(F44&gt;=2600,2600*'dofinansowanie umów o pracę'!$D$8,F44*'dofinansowanie umów o pracę'!$D$8),2)</f>
        <v>0</v>
      </c>
      <c r="K44" s="67">
        <f>IFERROR(ROUND(IF(F44&gt;2600,G44/F44*2600,G44)*H44*'dofinansowanie umów o pracę'!$D$8,2),0)</f>
        <v>0</v>
      </c>
      <c r="L44" s="67">
        <f>ROUND(IF(F44&gt;2600,I44/F44*2600,I44)*H44*'dofinansowanie umów o pracę'!$D$8,2)</f>
        <v>0</v>
      </c>
      <c r="M44" s="67">
        <f t="shared" si="0"/>
        <v>0</v>
      </c>
      <c r="N44" s="67">
        <f>M44*'dofinansowanie umów o pracę'!$F$6</f>
        <v>0</v>
      </c>
      <c r="P44" s="6"/>
      <c r="Q44" s="12"/>
      <c r="R44" s="12"/>
      <c r="S44" s="12"/>
      <c r="T44" s="12">
        <f>IFERROR(MOD(9*MID(D44,1,1)+7*MID(D44,2,1)+3*MID(D44,3,1)+MID(D44,4,1)+9*MID(D44,5,1)+7*MID(D44,6,1)+3*MID(D44,7,1)+MID(D44,8,1)+9*MID(D44,9,1)+7*MID(D44,10,1),10),10)</f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 x14ac:dyDescent="0.25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ROUND(IF(F45&gt;=2600,2600*'dofinansowanie umów o pracę'!$D$8,F45*'dofinansowanie umów o pracę'!$D$8),2)</f>
        <v>0</v>
      </c>
      <c r="K45" s="67">
        <f>IFERROR(ROUND(IF(F45&gt;2600,G45/F45*2600,G45)*H45*'dofinansowanie umów o pracę'!$D$8,2),0)</f>
        <v>0</v>
      </c>
      <c r="L45" s="67">
        <f>ROUND(IF(F45&gt;2600,I45/F45*2600,I45)*H45*'dofinansowanie umów o pracę'!$D$8,2)</f>
        <v>0</v>
      </c>
      <c r="M45" s="67">
        <f t="shared" si="0"/>
        <v>0</v>
      </c>
      <c r="N45" s="67">
        <f>M45*'dofinansowanie umów o pracę'!$F$6</f>
        <v>0</v>
      </c>
      <c r="P45" s="6"/>
      <c r="Q45" s="12"/>
      <c r="R45" s="12"/>
      <c r="S45" s="12"/>
      <c r="T45" s="12">
        <f>IFERROR(MOD(9*MID(D45,1,1)+7*MID(D45,2,1)+3*MID(D45,3,1)+MID(D45,4,1)+9*MID(D45,5,1)+7*MID(D45,6,1)+3*MID(D45,7,1)+MID(D45,8,1)+9*MID(D45,9,1)+7*MID(D45,10,1),10),10)</f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 x14ac:dyDescent="0.25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ROUND(IF(F46&gt;=2600,2600*'dofinansowanie umów o pracę'!$D$8,F46*'dofinansowanie umów o pracę'!$D$8),2)</f>
        <v>0</v>
      </c>
      <c r="K46" s="67">
        <f>IFERROR(ROUND(IF(F46&gt;2600,G46/F46*2600,G46)*H46*'dofinansowanie umów o pracę'!$D$8,2),0)</f>
        <v>0</v>
      </c>
      <c r="L46" s="67">
        <f>ROUND(IF(F46&gt;2600,I46/F46*2600,I46)*H46*'dofinansowanie umów o pracę'!$D$8,2)</f>
        <v>0</v>
      </c>
      <c r="M46" s="67">
        <f t="shared" si="0"/>
        <v>0</v>
      </c>
      <c r="N46" s="67">
        <f>M46*'dofinansowanie umów o pracę'!$F$6</f>
        <v>0</v>
      </c>
      <c r="P46" s="6"/>
      <c r="Q46" s="12"/>
      <c r="R46" s="12"/>
      <c r="S46" s="12"/>
      <c r="T46" s="12">
        <f>IFERROR(MOD(9*MID(D46,1,1)+7*MID(D46,2,1)+3*MID(D46,3,1)+MID(D46,4,1)+9*MID(D46,5,1)+7*MID(D46,6,1)+3*MID(D46,7,1)+MID(D46,8,1)+9*MID(D46,9,1)+7*MID(D46,10,1),10),10)</f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 x14ac:dyDescent="0.25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ROUND(IF(F47&gt;=2600,2600*'dofinansowanie umów o pracę'!$D$8,F47*'dofinansowanie umów o pracę'!$D$8),2)</f>
        <v>0</v>
      </c>
      <c r="K47" s="67">
        <f>IFERROR(ROUND(IF(F47&gt;2600,G47/F47*2600,G47)*H47*'dofinansowanie umów o pracę'!$D$8,2),0)</f>
        <v>0</v>
      </c>
      <c r="L47" s="67">
        <f>ROUND(IF(F47&gt;2600,I47/F47*2600,I47)*H47*'dofinansowanie umów o pracę'!$D$8,2)</f>
        <v>0</v>
      </c>
      <c r="M47" s="67">
        <f t="shared" si="0"/>
        <v>0</v>
      </c>
      <c r="N47" s="67">
        <f>M47*'dofinansowanie umów o pracę'!$F$6</f>
        <v>0</v>
      </c>
      <c r="P47" s="6"/>
      <c r="Q47" s="12"/>
      <c r="R47" s="12"/>
      <c r="S47" s="12"/>
      <c r="T47" s="12">
        <f>IFERROR(MOD(9*MID(D47,1,1)+7*MID(D47,2,1)+3*MID(D47,3,1)+MID(D47,4,1)+9*MID(D47,5,1)+7*MID(D47,6,1)+3*MID(D47,7,1)+MID(D47,8,1)+9*MID(D47,9,1)+7*MID(D47,10,1),10),10)</f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 x14ac:dyDescent="0.25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ROUND(IF(F48&gt;=2600,2600*'dofinansowanie umów o pracę'!$D$8,F48*'dofinansowanie umów o pracę'!$D$8),2)</f>
        <v>0</v>
      </c>
      <c r="K48" s="67">
        <f>IFERROR(ROUND(IF(F48&gt;2600,G48/F48*2600,G48)*H48*'dofinansowanie umów o pracę'!$D$8,2),0)</f>
        <v>0</v>
      </c>
      <c r="L48" s="67">
        <f>ROUND(IF(F48&gt;2600,I48/F48*2600,I48)*H48*'dofinansowanie umów o pracę'!$D$8,2)</f>
        <v>0</v>
      </c>
      <c r="M48" s="67">
        <f t="shared" si="0"/>
        <v>0</v>
      </c>
      <c r="N48" s="67">
        <f>M48*'dofinansowanie umów o pracę'!$F$6</f>
        <v>0</v>
      </c>
      <c r="P48" s="6"/>
      <c r="Q48" s="12"/>
      <c r="R48" s="12"/>
      <c r="S48" s="12"/>
      <c r="T48" s="12">
        <f>IFERROR(MOD(9*MID(D48,1,1)+7*MID(D48,2,1)+3*MID(D48,3,1)+MID(D48,4,1)+9*MID(D48,5,1)+7*MID(D48,6,1)+3*MID(D48,7,1)+MID(D48,8,1)+9*MID(D48,9,1)+7*MID(D48,10,1),10),10)</f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 x14ac:dyDescent="0.25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ROUND(IF(F49&gt;=2600,2600*'dofinansowanie umów o pracę'!$D$8,F49*'dofinansowanie umów o pracę'!$D$8),2)</f>
        <v>0</v>
      </c>
      <c r="K49" s="67">
        <f>IFERROR(ROUND(IF(F49&gt;2600,G49/F49*2600,G49)*H49*'dofinansowanie umów o pracę'!$D$8,2),0)</f>
        <v>0</v>
      </c>
      <c r="L49" s="67">
        <f>ROUND(IF(F49&gt;2600,I49/F49*2600,I49)*H49*'dofinansowanie umów o pracę'!$D$8,2)</f>
        <v>0</v>
      </c>
      <c r="M49" s="67">
        <f t="shared" si="0"/>
        <v>0</v>
      </c>
      <c r="N49" s="67">
        <f>M49*'dofinansowanie umów o pracę'!$F$6</f>
        <v>0</v>
      </c>
      <c r="P49" s="6"/>
      <c r="Q49" s="12"/>
      <c r="R49" s="12"/>
      <c r="S49" s="12"/>
      <c r="T49" s="12">
        <f>IFERROR(MOD(9*MID(D49,1,1)+7*MID(D49,2,1)+3*MID(D49,3,1)+MID(D49,4,1)+9*MID(D49,5,1)+7*MID(D49,6,1)+3*MID(D49,7,1)+MID(D49,8,1)+9*MID(D49,9,1)+7*MID(D49,10,1),10),10)</f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 x14ac:dyDescent="0.25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ROUND(IF(F50&gt;=2600,2600*'dofinansowanie umów o pracę'!$D$8,F50*'dofinansowanie umów o pracę'!$D$8),2)</f>
        <v>0</v>
      </c>
      <c r="K50" s="67">
        <f>IFERROR(ROUND(IF(F50&gt;2600,G50/F50*2600,G50)*H50*'dofinansowanie umów o pracę'!$D$8,2),0)</f>
        <v>0</v>
      </c>
      <c r="L50" s="67">
        <f>ROUND(IF(F50&gt;2600,I50/F50*2600,I50)*H50*'dofinansowanie umów o pracę'!$D$8,2)</f>
        <v>0</v>
      </c>
      <c r="M50" s="67">
        <f t="shared" si="0"/>
        <v>0</v>
      </c>
      <c r="N50" s="67">
        <f>M50*'dofinansowanie umów o pracę'!$F$6</f>
        <v>0</v>
      </c>
      <c r="P50" s="6"/>
      <c r="Q50" s="12"/>
      <c r="R50" s="12"/>
      <c r="S50" s="12"/>
      <c r="T50" s="12">
        <f>IFERROR(MOD(9*MID(D50,1,1)+7*MID(D50,2,1)+3*MID(D50,3,1)+MID(D50,4,1)+9*MID(D50,5,1)+7*MID(D50,6,1)+3*MID(D50,7,1)+MID(D50,8,1)+9*MID(D50,9,1)+7*MID(D50,10,1),10),10)</f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 x14ac:dyDescent="0.25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ROUND(IF(F51&gt;=2600,2600*'dofinansowanie umów o pracę'!$D$8,F51*'dofinansowanie umów o pracę'!$D$8),2)</f>
        <v>0</v>
      </c>
      <c r="K51" s="67">
        <f>IFERROR(ROUND(IF(F51&gt;2600,G51/F51*2600,G51)*H51*'dofinansowanie umów o pracę'!$D$8,2),0)</f>
        <v>0</v>
      </c>
      <c r="L51" s="67">
        <f>ROUND(IF(F51&gt;2600,I51/F51*2600,I51)*H51*'dofinansowanie umów o pracę'!$D$8,2)</f>
        <v>0</v>
      </c>
      <c r="M51" s="67">
        <f t="shared" si="0"/>
        <v>0</v>
      </c>
      <c r="N51" s="67">
        <f>M51*'dofinansowanie umów o pracę'!$F$6</f>
        <v>0</v>
      </c>
      <c r="P51" s="6"/>
      <c r="Q51" s="12"/>
      <c r="R51" s="12"/>
      <c r="S51" s="12"/>
      <c r="T51" s="12">
        <f>IFERROR(MOD(9*MID(D51,1,1)+7*MID(D51,2,1)+3*MID(D51,3,1)+MID(D51,4,1)+9*MID(D51,5,1)+7*MID(D51,6,1)+3*MID(D51,7,1)+MID(D51,8,1)+9*MID(D51,9,1)+7*MID(D51,10,1),10),10)</f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 x14ac:dyDescent="0.25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ROUND(IF(F52&gt;=2600,2600*'dofinansowanie umów o pracę'!$D$8,F52*'dofinansowanie umów o pracę'!$D$8),2)</f>
        <v>0</v>
      </c>
      <c r="K52" s="67">
        <f>IFERROR(ROUND(IF(F52&gt;2600,G52/F52*2600,G52)*H52*'dofinansowanie umów o pracę'!$D$8,2),0)</f>
        <v>0</v>
      </c>
      <c r="L52" s="67">
        <f>ROUND(IF(F52&gt;2600,I52/F52*2600,I52)*H52*'dofinansowanie umów o pracę'!$D$8,2)</f>
        <v>0</v>
      </c>
      <c r="M52" s="67">
        <f t="shared" si="0"/>
        <v>0</v>
      </c>
      <c r="N52" s="67">
        <f>M52*'dofinansowanie umów o pracę'!$F$6</f>
        <v>0</v>
      </c>
      <c r="P52" s="6"/>
      <c r="Q52" s="12"/>
      <c r="R52" s="12"/>
      <c r="S52" s="12"/>
      <c r="T52" s="12">
        <f>IFERROR(MOD(9*MID(D52,1,1)+7*MID(D52,2,1)+3*MID(D52,3,1)+MID(D52,4,1)+9*MID(D52,5,1)+7*MID(D52,6,1)+3*MID(D52,7,1)+MID(D52,8,1)+9*MID(D52,9,1)+7*MID(D52,10,1),10),10)</f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 x14ac:dyDescent="0.25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ROUND(IF(F53&gt;=2600,2600*'dofinansowanie umów o pracę'!$D$8,F53*'dofinansowanie umów o pracę'!$D$8),2)</f>
        <v>0</v>
      </c>
      <c r="K53" s="67">
        <f>IFERROR(ROUND(IF(F53&gt;2600,G53/F53*2600,G53)*H53*'dofinansowanie umów o pracę'!$D$8,2),0)</f>
        <v>0</v>
      </c>
      <c r="L53" s="67">
        <f>ROUND(IF(F53&gt;2600,I53/F53*2600,I53)*H53*'dofinansowanie umów o pracę'!$D$8,2)</f>
        <v>0</v>
      </c>
      <c r="M53" s="67">
        <f t="shared" si="0"/>
        <v>0</v>
      </c>
      <c r="N53" s="67">
        <f>M53*'dofinansowanie umów o pracę'!$F$6</f>
        <v>0</v>
      </c>
      <c r="P53" s="6"/>
      <c r="Q53" s="12"/>
      <c r="R53" s="12"/>
      <c r="S53" s="12"/>
      <c r="T53" s="12">
        <f>IFERROR(MOD(9*MID(D53,1,1)+7*MID(D53,2,1)+3*MID(D53,3,1)+MID(D53,4,1)+9*MID(D53,5,1)+7*MID(D53,6,1)+3*MID(D53,7,1)+MID(D53,8,1)+9*MID(D53,9,1)+7*MID(D53,10,1),10),10)</f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 x14ac:dyDescent="0.25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ROUND(IF(F54&gt;=2600,2600*'dofinansowanie umów o pracę'!$D$8,F54*'dofinansowanie umów o pracę'!$D$8),2)</f>
        <v>0</v>
      </c>
      <c r="K54" s="67">
        <f>IFERROR(ROUND(IF(F54&gt;2600,G54/F54*2600,G54)*H54*'dofinansowanie umów o pracę'!$D$8,2),0)</f>
        <v>0</v>
      </c>
      <c r="L54" s="67">
        <f>ROUND(IF(F54&gt;2600,I54/F54*2600,I54)*H54*'dofinansowanie umów o pracę'!$D$8,2)</f>
        <v>0</v>
      </c>
      <c r="M54" s="67">
        <f t="shared" si="0"/>
        <v>0</v>
      </c>
      <c r="N54" s="67">
        <f>M54*'dofinansowanie umów o pracę'!$F$6</f>
        <v>0</v>
      </c>
      <c r="P54" s="6"/>
      <c r="Q54" s="12"/>
      <c r="R54" s="12"/>
      <c r="S54" s="12"/>
      <c r="T54" s="12">
        <f>IFERROR(MOD(9*MID(D54,1,1)+7*MID(D54,2,1)+3*MID(D54,3,1)+MID(D54,4,1)+9*MID(D54,5,1)+7*MID(D54,6,1)+3*MID(D54,7,1)+MID(D54,8,1)+9*MID(D54,9,1)+7*MID(D54,10,1),10),10)</f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 x14ac:dyDescent="0.25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ROUND(IF(F55&gt;=2600,2600*'dofinansowanie umów o pracę'!$D$8,F55*'dofinansowanie umów o pracę'!$D$8),2)</f>
        <v>0</v>
      </c>
      <c r="K55" s="67">
        <f>IFERROR(ROUND(IF(F55&gt;2600,G55/F55*2600,G55)*H55*'dofinansowanie umów o pracę'!$D$8,2),0)</f>
        <v>0</v>
      </c>
      <c r="L55" s="67">
        <f>ROUND(IF(F55&gt;2600,I55/F55*2600,I55)*H55*'dofinansowanie umów o pracę'!$D$8,2)</f>
        <v>0</v>
      </c>
      <c r="M55" s="67">
        <f t="shared" si="0"/>
        <v>0</v>
      </c>
      <c r="N55" s="67">
        <f>M55*'dofinansowanie umów o pracę'!$F$6</f>
        <v>0</v>
      </c>
      <c r="P55" s="6"/>
      <c r="Q55" s="12"/>
      <c r="R55" s="12"/>
      <c r="S55" s="12"/>
      <c r="T55" s="12">
        <f>IFERROR(MOD(9*MID(D55,1,1)+7*MID(D55,2,1)+3*MID(D55,3,1)+MID(D55,4,1)+9*MID(D55,5,1)+7*MID(D55,6,1)+3*MID(D55,7,1)+MID(D55,8,1)+9*MID(D55,9,1)+7*MID(D55,10,1),10),10)</f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 x14ac:dyDescent="0.25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ROUND(IF(F56&gt;=2600,2600*'dofinansowanie umów o pracę'!$D$8,F56*'dofinansowanie umów o pracę'!$D$8),2)</f>
        <v>0</v>
      </c>
      <c r="K56" s="67">
        <f>IFERROR(ROUND(IF(F56&gt;2600,G56/F56*2600,G56)*H56*'dofinansowanie umów o pracę'!$D$8,2),0)</f>
        <v>0</v>
      </c>
      <c r="L56" s="67">
        <f>ROUND(IF(F56&gt;2600,I56/F56*2600,I56)*H56*'dofinansowanie umów o pracę'!$D$8,2)</f>
        <v>0</v>
      </c>
      <c r="M56" s="67">
        <f t="shared" si="0"/>
        <v>0</v>
      </c>
      <c r="N56" s="67">
        <f>M56*'dofinansowanie umów o pracę'!$F$6</f>
        <v>0</v>
      </c>
      <c r="P56" s="6"/>
      <c r="Q56" s="12"/>
      <c r="R56" s="12"/>
      <c r="S56" s="12"/>
      <c r="T56" s="12">
        <f>IFERROR(MOD(9*MID(D56,1,1)+7*MID(D56,2,1)+3*MID(D56,3,1)+MID(D56,4,1)+9*MID(D56,5,1)+7*MID(D56,6,1)+3*MID(D56,7,1)+MID(D56,8,1)+9*MID(D56,9,1)+7*MID(D56,10,1),10),10)</f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 x14ac:dyDescent="0.25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ROUND(IF(F57&gt;=2600,2600*'dofinansowanie umów o pracę'!$D$8,F57*'dofinansowanie umów o pracę'!$D$8),2)</f>
        <v>0</v>
      </c>
      <c r="K57" s="67">
        <f>IFERROR(ROUND(IF(F57&gt;2600,G57/F57*2600,G57)*H57*'dofinansowanie umów o pracę'!$D$8,2),0)</f>
        <v>0</v>
      </c>
      <c r="L57" s="67">
        <f>ROUND(IF(F57&gt;2600,I57/F57*2600,I57)*H57*'dofinansowanie umów o pracę'!$D$8,2)</f>
        <v>0</v>
      </c>
      <c r="M57" s="67">
        <f t="shared" si="0"/>
        <v>0</v>
      </c>
      <c r="N57" s="67">
        <f>M57*'dofinansowanie umów o pracę'!$F$6</f>
        <v>0</v>
      </c>
      <c r="P57" s="6"/>
      <c r="Q57" s="12"/>
      <c r="R57" s="12"/>
      <c r="S57" s="12"/>
      <c r="T57" s="12">
        <f>IFERROR(MOD(9*MID(D57,1,1)+7*MID(D57,2,1)+3*MID(D57,3,1)+MID(D57,4,1)+9*MID(D57,5,1)+7*MID(D57,6,1)+3*MID(D57,7,1)+MID(D57,8,1)+9*MID(D57,9,1)+7*MID(D57,10,1),10),10)</f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 x14ac:dyDescent="0.25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ROUND(IF(F58&gt;=2600,2600*'dofinansowanie umów o pracę'!$D$8,F58*'dofinansowanie umów o pracę'!$D$8),2)</f>
        <v>0</v>
      </c>
      <c r="K58" s="67">
        <f>IFERROR(ROUND(IF(F58&gt;2600,G58/F58*2600,G58)*H58*'dofinansowanie umów o pracę'!$D$8,2),0)</f>
        <v>0</v>
      </c>
      <c r="L58" s="67">
        <f>ROUND(IF(F58&gt;2600,I58/F58*2600,I58)*H58*'dofinansowanie umów o pracę'!$D$8,2)</f>
        <v>0</v>
      </c>
      <c r="M58" s="67">
        <f t="shared" si="0"/>
        <v>0</v>
      </c>
      <c r="N58" s="67">
        <f>M58*'dofinansowanie umów o pracę'!$F$6</f>
        <v>0</v>
      </c>
      <c r="P58" s="6"/>
      <c r="Q58" s="12"/>
      <c r="R58" s="12"/>
      <c r="S58" s="12"/>
      <c r="T58" s="12">
        <f>IFERROR(MOD(9*MID(D58,1,1)+7*MID(D58,2,1)+3*MID(D58,3,1)+MID(D58,4,1)+9*MID(D58,5,1)+7*MID(D58,6,1)+3*MID(D58,7,1)+MID(D58,8,1)+9*MID(D58,9,1)+7*MID(D58,10,1),10),10)</f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 x14ac:dyDescent="0.25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ROUND(IF(F59&gt;=2600,2600*'dofinansowanie umów o pracę'!$D$8,F59*'dofinansowanie umów o pracę'!$D$8),2)</f>
        <v>0</v>
      </c>
      <c r="K59" s="67">
        <f>IFERROR(ROUND(IF(F59&gt;2600,G59/F59*2600,G59)*H59*'dofinansowanie umów o pracę'!$D$8,2),0)</f>
        <v>0</v>
      </c>
      <c r="L59" s="67">
        <f>ROUND(IF(F59&gt;2600,I59/F59*2600,I59)*H59*'dofinansowanie umów o pracę'!$D$8,2)</f>
        <v>0</v>
      </c>
      <c r="M59" s="67">
        <f t="shared" si="0"/>
        <v>0</v>
      </c>
      <c r="N59" s="67">
        <f>M59*'dofinansowanie umów o pracę'!$F$6</f>
        <v>0</v>
      </c>
      <c r="P59" s="6"/>
      <c r="Q59" s="12"/>
      <c r="R59" s="12"/>
      <c r="S59" s="12"/>
      <c r="T59" s="12">
        <f>IFERROR(MOD(9*MID(D59,1,1)+7*MID(D59,2,1)+3*MID(D59,3,1)+MID(D59,4,1)+9*MID(D59,5,1)+7*MID(D59,6,1)+3*MID(D59,7,1)+MID(D59,8,1)+9*MID(D59,9,1)+7*MID(D59,10,1),10),10)</f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 x14ac:dyDescent="0.25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ROUND(IF(F60&gt;=2600,2600*'dofinansowanie umów o pracę'!$D$8,F60*'dofinansowanie umów o pracę'!$D$8),2)</f>
        <v>0</v>
      </c>
      <c r="K60" s="67">
        <f>IFERROR(ROUND(IF(F60&gt;2600,G60/F60*2600,G60)*H60*'dofinansowanie umów o pracę'!$D$8,2),0)</f>
        <v>0</v>
      </c>
      <c r="L60" s="67">
        <f>ROUND(IF(F60&gt;2600,I60/F60*2600,I60)*H60*'dofinansowanie umów o pracę'!$D$8,2)</f>
        <v>0</v>
      </c>
      <c r="M60" s="67">
        <f t="shared" si="0"/>
        <v>0</v>
      </c>
      <c r="N60" s="67">
        <f>M60*'dofinansowanie umów o pracę'!$F$6</f>
        <v>0</v>
      </c>
      <c r="P60" s="6"/>
      <c r="Q60" s="12"/>
      <c r="R60" s="12"/>
      <c r="S60" s="12"/>
      <c r="T60" s="12">
        <f>IFERROR(MOD(9*MID(D60,1,1)+7*MID(D60,2,1)+3*MID(D60,3,1)+MID(D60,4,1)+9*MID(D60,5,1)+7*MID(D60,6,1)+3*MID(D60,7,1)+MID(D60,8,1)+9*MID(D60,9,1)+7*MID(D60,10,1),10),10)</f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 x14ac:dyDescent="0.25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ROUND(IF(F61&gt;=2600,2600*'dofinansowanie umów o pracę'!$D$8,F61*'dofinansowanie umów o pracę'!$D$8),2)</f>
        <v>0</v>
      </c>
      <c r="K61" s="67">
        <f>IFERROR(ROUND(IF(F61&gt;2600,G61/F61*2600,G61)*H61*'dofinansowanie umów o pracę'!$D$8,2),0)</f>
        <v>0</v>
      </c>
      <c r="L61" s="67">
        <f>ROUND(IF(F61&gt;2600,I61/F61*2600,I61)*H61*'dofinansowanie umów o pracę'!$D$8,2)</f>
        <v>0</v>
      </c>
      <c r="M61" s="67">
        <f t="shared" si="0"/>
        <v>0</v>
      </c>
      <c r="N61" s="67">
        <f>M61*'dofinansowanie umów o pracę'!$F$6</f>
        <v>0</v>
      </c>
      <c r="P61" s="6"/>
      <c r="Q61" s="12"/>
      <c r="R61" s="12"/>
      <c r="S61" s="12"/>
      <c r="T61" s="12">
        <f>IFERROR(MOD(9*MID(D61,1,1)+7*MID(D61,2,1)+3*MID(D61,3,1)+MID(D61,4,1)+9*MID(D61,5,1)+7*MID(D61,6,1)+3*MID(D61,7,1)+MID(D61,8,1)+9*MID(D61,9,1)+7*MID(D61,10,1),10),10)</f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 x14ac:dyDescent="0.25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ROUND(IF(F62&gt;=2600,2600*'dofinansowanie umów o pracę'!$D$8,F62*'dofinansowanie umów o pracę'!$D$8),2)</f>
        <v>0</v>
      </c>
      <c r="K62" s="67">
        <f>IFERROR(ROUND(IF(F62&gt;2600,G62/F62*2600,G62)*H62*'dofinansowanie umów o pracę'!$D$8,2),0)</f>
        <v>0</v>
      </c>
      <c r="L62" s="67">
        <f>ROUND(IF(F62&gt;2600,I62/F62*2600,I62)*H62*'dofinansowanie umów o pracę'!$D$8,2)</f>
        <v>0</v>
      </c>
      <c r="M62" s="67">
        <f t="shared" si="0"/>
        <v>0</v>
      </c>
      <c r="N62" s="67">
        <f>M62*'dofinansowanie umów o pracę'!$F$6</f>
        <v>0</v>
      </c>
      <c r="P62" s="6"/>
      <c r="Q62" s="12"/>
      <c r="R62" s="12"/>
      <c r="S62" s="12"/>
      <c r="T62" s="12">
        <f>IFERROR(MOD(9*MID(D62,1,1)+7*MID(D62,2,1)+3*MID(D62,3,1)+MID(D62,4,1)+9*MID(D62,5,1)+7*MID(D62,6,1)+3*MID(D62,7,1)+MID(D62,8,1)+9*MID(D62,9,1)+7*MID(D62,10,1),10),10)</f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 x14ac:dyDescent="0.25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ROUND(IF(F63&gt;=2600,2600*'dofinansowanie umów o pracę'!$D$8,F63*'dofinansowanie umów o pracę'!$D$8),2)</f>
        <v>0</v>
      </c>
      <c r="K63" s="67">
        <f>IFERROR(ROUND(IF(F63&gt;2600,G63/F63*2600,G63)*H63*'dofinansowanie umów o pracę'!$D$8,2),0)</f>
        <v>0</v>
      </c>
      <c r="L63" s="67">
        <f>ROUND(IF(F63&gt;2600,I63/F63*2600,I63)*H63*'dofinansowanie umów o pracę'!$D$8,2)</f>
        <v>0</v>
      </c>
      <c r="M63" s="67">
        <f t="shared" si="0"/>
        <v>0</v>
      </c>
      <c r="N63" s="67">
        <f>M63*'dofinansowanie umów o pracę'!$F$6</f>
        <v>0</v>
      </c>
      <c r="P63" s="6"/>
      <c r="Q63" s="12"/>
      <c r="R63" s="12"/>
      <c r="S63" s="12"/>
      <c r="T63" s="12">
        <f>IFERROR(MOD(9*MID(D63,1,1)+7*MID(D63,2,1)+3*MID(D63,3,1)+MID(D63,4,1)+9*MID(D63,5,1)+7*MID(D63,6,1)+3*MID(D63,7,1)+MID(D63,8,1)+9*MID(D63,9,1)+7*MID(D63,10,1),10),10)</f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 x14ac:dyDescent="0.25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ROUND(IF(F64&gt;=2600,2600*'dofinansowanie umów o pracę'!$D$8,F64*'dofinansowanie umów o pracę'!$D$8),2)</f>
        <v>0</v>
      </c>
      <c r="K64" s="67">
        <f>IFERROR(ROUND(IF(F64&gt;2600,G64/F64*2600,G64)*H64*'dofinansowanie umów o pracę'!$D$8,2),0)</f>
        <v>0</v>
      </c>
      <c r="L64" s="67">
        <f>ROUND(IF(F64&gt;2600,I64/F64*2600,I64)*H64*'dofinansowanie umów o pracę'!$D$8,2)</f>
        <v>0</v>
      </c>
      <c r="M64" s="67">
        <f t="shared" si="0"/>
        <v>0</v>
      </c>
      <c r="N64" s="67">
        <f>M64*'dofinansowanie umów o pracę'!$F$6</f>
        <v>0</v>
      </c>
      <c r="P64" s="6"/>
      <c r="Q64" s="12"/>
      <c r="R64" s="12"/>
      <c r="S64" s="12"/>
      <c r="T64" s="12">
        <f>IFERROR(MOD(9*MID(D64,1,1)+7*MID(D64,2,1)+3*MID(D64,3,1)+MID(D64,4,1)+9*MID(D64,5,1)+7*MID(D64,6,1)+3*MID(D64,7,1)+MID(D64,8,1)+9*MID(D64,9,1)+7*MID(D64,10,1),10),10)</f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 x14ac:dyDescent="0.25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ROUND(IF(F65&gt;=2600,2600*'dofinansowanie umów o pracę'!$D$8,F65*'dofinansowanie umów o pracę'!$D$8),2)</f>
        <v>0</v>
      </c>
      <c r="K65" s="67">
        <f>IFERROR(ROUND(IF(F65&gt;2600,G65/F65*2600,G65)*H65*'dofinansowanie umów o pracę'!$D$8,2),0)</f>
        <v>0</v>
      </c>
      <c r="L65" s="67">
        <f>ROUND(IF(F65&gt;2600,I65/F65*2600,I65)*H65*'dofinansowanie umów o pracę'!$D$8,2)</f>
        <v>0</v>
      </c>
      <c r="M65" s="67">
        <f t="shared" si="0"/>
        <v>0</v>
      </c>
      <c r="N65" s="67">
        <f>M65*'dofinansowanie umów o pracę'!$F$6</f>
        <v>0</v>
      </c>
      <c r="P65" s="6"/>
      <c r="Q65" s="12"/>
      <c r="R65" s="12"/>
      <c r="S65" s="12"/>
      <c r="T65" s="12">
        <f>IFERROR(MOD(9*MID(D65,1,1)+7*MID(D65,2,1)+3*MID(D65,3,1)+MID(D65,4,1)+9*MID(D65,5,1)+7*MID(D65,6,1)+3*MID(D65,7,1)+MID(D65,8,1)+9*MID(D65,9,1)+7*MID(D65,10,1),10),10)</f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 x14ac:dyDescent="0.25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ROUND(IF(F66&gt;=2600,2600*'dofinansowanie umów o pracę'!$D$8,F66*'dofinansowanie umów o pracę'!$D$8),2)</f>
        <v>0</v>
      </c>
      <c r="K66" s="67">
        <f>IFERROR(ROUND(IF(F66&gt;2600,G66/F66*2600,G66)*H66*'dofinansowanie umów o pracę'!$D$8,2),0)</f>
        <v>0</v>
      </c>
      <c r="L66" s="67">
        <f>ROUND(IF(F66&gt;2600,I66/F66*2600,I66)*H66*'dofinansowanie umów o pracę'!$D$8,2)</f>
        <v>0</v>
      </c>
      <c r="M66" s="67">
        <f t="shared" si="0"/>
        <v>0</v>
      </c>
      <c r="N66" s="67">
        <f>M66*'dofinansowanie umów o pracę'!$F$6</f>
        <v>0</v>
      </c>
      <c r="P66" s="6"/>
      <c r="Q66" s="12"/>
      <c r="R66" s="12"/>
      <c r="S66" s="12"/>
      <c r="T66" s="12">
        <f>IFERROR(MOD(9*MID(D66,1,1)+7*MID(D66,2,1)+3*MID(D66,3,1)+MID(D66,4,1)+9*MID(D66,5,1)+7*MID(D66,6,1)+3*MID(D66,7,1)+MID(D66,8,1)+9*MID(D66,9,1)+7*MID(D66,10,1),10),10)</f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 x14ac:dyDescent="0.25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ROUND(IF(F67&gt;=2600,2600*'dofinansowanie umów o pracę'!$D$8,F67*'dofinansowanie umów o pracę'!$D$8),2)</f>
        <v>0</v>
      </c>
      <c r="K67" s="67">
        <f>IFERROR(ROUND(IF(F67&gt;2600,G67/F67*2600,G67)*H67*'dofinansowanie umów o pracę'!$D$8,2),0)</f>
        <v>0</v>
      </c>
      <c r="L67" s="67">
        <f>ROUND(IF(F67&gt;2600,I67/F67*2600,I67)*H67*'dofinansowanie umów o pracę'!$D$8,2)</f>
        <v>0</v>
      </c>
      <c r="M67" s="67">
        <f t="shared" si="0"/>
        <v>0</v>
      </c>
      <c r="N67" s="67">
        <f>M67*'dofinansowanie umów o pracę'!$F$6</f>
        <v>0</v>
      </c>
      <c r="P67" s="6"/>
      <c r="Q67" s="12"/>
      <c r="R67" s="12"/>
      <c r="S67" s="12"/>
      <c r="T67" s="12">
        <f>IFERROR(MOD(9*MID(D67,1,1)+7*MID(D67,2,1)+3*MID(D67,3,1)+MID(D67,4,1)+9*MID(D67,5,1)+7*MID(D67,6,1)+3*MID(D67,7,1)+MID(D67,8,1)+9*MID(D67,9,1)+7*MID(D67,10,1),10),10)</f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 x14ac:dyDescent="0.25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ROUND(IF(F68&gt;=2600,2600*'dofinansowanie umów o pracę'!$D$8,F68*'dofinansowanie umów o pracę'!$D$8),2)</f>
        <v>0</v>
      </c>
      <c r="K68" s="67">
        <f>IFERROR(ROUND(IF(F68&gt;2600,G68/F68*2600,G68)*H68*'dofinansowanie umów o pracę'!$D$8,2),0)</f>
        <v>0</v>
      </c>
      <c r="L68" s="67">
        <f>ROUND(IF(F68&gt;2600,I68/F68*2600,I68)*H68*'dofinansowanie umów o pracę'!$D$8,2)</f>
        <v>0</v>
      </c>
      <c r="M68" s="67">
        <f t="shared" si="0"/>
        <v>0</v>
      </c>
      <c r="N68" s="67">
        <f>M68*'dofinansowanie umów o pracę'!$F$6</f>
        <v>0</v>
      </c>
      <c r="P68" s="6"/>
      <c r="Q68" s="12"/>
      <c r="R68" s="12"/>
      <c r="S68" s="12"/>
      <c r="T68" s="12">
        <f>IFERROR(MOD(9*MID(D68,1,1)+7*MID(D68,2,1)+3*MID(D68,3,1)+MID(D68,4,1)+9*MID(D68,5,1)+7*MID(D68,6,1)+3*MID(D68,7,1)+MID(D68,8,1)+9*MID(D68,9,1)+7*MID(D68,10,1),10),10)</f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 x14ac:dyDescent="0.25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ROUND(IF(F69&gt;=2600,2600*'dofinansowanie umów o pracę'!$D$8,F69*'dofinansowanie umów o pracę'!$D$8),2)</f>
        <v>0</v>
      </c>
      <c r="K69" s="67">
        <f>IFERROR(ROUND(IF(F69&gt;2600,G69/F69*2600,G69)*H69*'dofinansowanie umów o pracę'!$D$8,2),0)</f>
        <v>0</v>
      </c>
      <c r="L69" s="67">
        <f>ROUND(IF(F69&gt;2600,I69/F69*2600,I69)*H69*'dofinansowanie umów o pracę'!$D$8,2)</f>
        <v>0</v>
      </c>
      <c r="M69" s="67">
        <f t="shared" si="0"/>
        <v>0</v>
      </c>
      <c r="N69" s="67">
        <f>M69*'dofinansowanie umów o pracę'!$F$6</f>
        <v>0</v>
      </c>
      <c r="P69" s="6"/>
      <c r="Q69" s="12"/>
      <c r="R69" s="12"/>
      <c r="S69" s="12"/>
      <c r="T69" s="12">
        <f>IFERROR(MOD(9*MID(D69,1,1)+7*MID(D69,2,1)+3*MID(D69,3,1)+MID(D69,4,1)+9*MID(D69,5,1)+7*MID(D69,6,1)+3*MID(D69,7,1)+MID(D69,8,1)+9*MID(D69,9,1)+7*MID(D69,10,1),10),10)</f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 x14ac:dyDescent="0.25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ROUND(IF(F70&gt;=2600,2600*'dofinansowanie umów o pracę'!$D$8,F70*'dofinansowanie umów o pracę'!$D$8),2)</f>
        <v>0</v>
      </c>
      <c r="K70" s="67">
        <f>IFERROR(ROUND(IF(F70&gt;2600,G70/F70*2600,G70)*H70*'dofinansowanie umów o pracę'!$D$8,2),0)</f>
        <v>0</v>
      </c>
      <c r="L70" s="67">
        <f>ROUND(IF(F70&gt;2600,I70/F70*2600,I70)*H70*'dofinansowanie umów o pracę'!$D$8,2)</f>
        <v>0</v>
      </c>
      <c r="M70" s="67">
        <f t="shared" si="0"/>
        <v>0</v>
      </c>
      <c r="N70" s="67">
        <f>M70*'dofinansowanie umów o pracę'!$F$6</f>
        <v>0</v>
      </c>
      <c r="P70" s="6"/>
      <c r="Q70" s="12"/>
      <c r="R70" s="12"/>
      <c r="S70" s="12"/>
      <c r="T70" s="12">
        <f>IFERROR(MOD(9*MID(D70,1,1)+7*MID(D70,2,1)+3*MID(D70,3,1)+MID(D70,4,1)+9*MID(D70,5,1)+7*MID(D70,6,1)+3*MID(D70,7,1)+MID(D70,8,1)+9*MID(D70,9,1)+7*MID(D70,10,1),10),10)</f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 x14ac:dyDescent="0.25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ROUND(IF(F71&gt;=2600,2600*'dofinansowanie umów o pracę'!$D$8,F71*'dofinansowanie umów o pracę'!$D$8),2)</f>
        <v>0</v>
      </c>
      <c r="K71" s="67">
        <f>IFERROR(ROUND(IF(F71&gt;2600,G71/F71*2600,G71)*H71*'dofinansowanie umów o pracę'!$D$8,2),0)</f>
        <v>0</v>
      </c>
      <c r="L71" s="67">
        <f>ROUND(IF(F71&gt;2600,I71/F71*2600,I71)*H71*'dofinansowanie umów o pracę'!$D$8,2)</f>
        <v>0</v>
      </c>
      <c r="M71" s="67">
        <f t="shared" si="0"/>
        <v>0</v>
      </c>
      <c r="N71" s="67">
        <f>M71*'dofinansowanie umów o pracę'!$F$6</f>
        <v>0</v>
      </c>
      <c r="P71" s="6"/>
      <c r="Q71" s="12"/>
      <c r="R71" s="12"/>
      <c r="S71" s="12"/>
      <c r="T71" s="12">
        <f>IFERROR(MOD(9*MID(D71,1,1)+7*MID(D71,2,1)+3*MID(D71,3,1)+MID(D71,4,1)+9*MID(D71,5,1)+7*MID(D71,6,1)+3*MID(D71,7,1)+MID(D71,8,1)+9*MID(D71,9,1)+7*MID(D71,10,1),10),10)</f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 x14ac:dyDescent="0.25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ROUND(IF(F72&gt;=2600,2600*'dofinansowanie umów o pracę'!$D$8,F72*'dofinansowanie umów o pracę'!$D$8),2)</f>
        <v>0</v>
      </c>
      <c r="K72" s="67">
        <f>IFERROR(ROUND(IF(F72&gt;2600,G72/F72*2600,G72)*H72*'dofinansowanie umów o pracę'!$D$8,2),0)</f>
        <v>0</v>
      </c>
      <c r="L72" s="67">
        <f>ROUND(IF(F72&gt;2600,I72/F72*2600,I72)*H72*'dofinansowanie umów o pracę'!$D$8,2)</f>
        <v>0</v>
      </c>
      <c r="M72" s="67">
        <f t="shared" si="0"/>
        <v>0</v>
      </c>
      <c r="N72" s="67">
        <f>M72*'dofinansowanie umów o pracę'!$F$6</f>
        <v>0</v>
      </c>
      <c r="P72" s="6"/>
      <c r="Q72" s="12"/>
      <c r="R72" s="12"/>
      <c r="S72" s="12"/>
      <c r="T72" s="12">
        <f>IFERROR(MOD(9*MID(D72,1,1)+7*MID(D72,2,1)+3*MID(D72,3,1)+MID(D72,4,1)+9*MID(D72,5,1)+7*MID(D72,6,1)+3*MID(D72,7,1)+MID(D72,8,1)+9*MID(D72,9,1)+7*MID(D72,10,1),10),10)</f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 x14ac:dyDescent="0.25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ROUND(IF(F73&gt;=2600,2600*'dofinansowanie umów o pracę'!$D$8,F73*'dofinansowanie umów o pracę'!$D$8),2)</f>
        <v>0</v>
      </c>
      <c r="K73" s="67">
        <f>IFERROR(ROUND(IF(F73&gt;2600,G73/F73*2600,G73)*H73*'dofinansowanie umów o pracę'!$D$8,2),0)</f>
        <v>0</v>
      </c>
      <c r="L73" s="67">
        <f>ROUND(IF(F73&gt;2600,I73/F73*2600,I73)*H73*'dofinansowanie umów o pracę'!$D$8,2)</f>
        <v>0</v>
      </c>
      <c r="M73" s="67">
        <f t="shared" si="0"/>
        <v>0</v>
      </c>
      <c r="N73" s="67">
        <f>M73*'dofinansowanie umów o pracę'!$F$6</f>
        <v>0</v>
      </c>
      <c r="Q73" s="12"/>
      <c r="R73" s="12"/>
      <c r="S73" s="12"/>
      <c r="T73" s="12">
        <f>IFERROR(MOD(9*MID(D73,1,1)+7*MID(D73,2,1)+3*MID(D73,3,1)+MID(D73,4,1)+9*MID(D73,5,1)+7*MID(D73,6,1)+3*MID(D73,7,1)+MID(D73,8,1)+9*MID(D73,9,1)+7*MID(D73,10,1),10),10)</f>
        <v>10</v>
      </c>
    </row>
    <row r="74" spans="1:33" customFormat="1" x14ac:dyDescent="0.25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ROUND(IF(F74&gt;=2600,2600*'dofinansowanie umów o pracę'!$D$8,F74*'dofinansowanie umów o pracę'!$D$8),2)</f>
        <v>0</v>
      </c>
      <c r="K74" s="67">
        <f>IFERROR(ROUND(IF(F74&gt;2600,G74/F74*2600,G74)*H74*'dofinansowanie umów o pracę'!$D$8,2),0)</f>
        <v>0</v>
      </c>
      <c r="L74" s="67">
        <f>ROUND(IF(F74&gt;2600,I74/F74*2600,I74)*H74*'dofinansowanie umów o pracę'!$D$8,2)</f>
        <v>0</v>
      </c>
      <c r="M74" s="67">
        <f t="shared" ref="M74:M137" si="1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>IFERROR(MOD(9*MID(D74,1,1)+7*MID(D74,2,1)+3*MID(D74,3,1)+MID(D74,4,1)+9*MID(D74,5,1)+7*MID(D74,6,1)+3*MID(D74,7,1)+MID(D74,8,1)+9*MID(D74,9,1)+7*MID(D74,10,1),10),10)</f>
        <v>10</v>
      </c>
    </row>
    <row r="75" spans="1:33" customFormat="1" x14ac:dyDescent="0.25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ROUND(IF(F75&gt;=2600,2600*'dofinansowanie umów o pracę'!$D$8,F75*'dofinansowanie umów o pracę'!$D$8),2)</f>
        <v>0</v>
      </c>
      <c r="K75" s="67">
        <f>IFERROR(ROUND(IF(F75&gt;2600,G75/F75*2600,G75)*H75*'dofinansowanie umów o pracę'!$D$8,2),0)</f>
        <v>0</v>
      </c>
      <c r="L75" s="67">
        <f>ROUND(IF(F75&gt;2600,I75/F75*2600,I75)*H75*'dofinansowanie umów o pracę'!$D$8,2)</f>
        <v>0</v>
      </c>
      <c r="M75" s="67">
        <f t="shared" si="1"/>
        <v>0</v>
      </c>
      <c r="N75" s="67">
        <f>M75*'dofinansowanie umów o pracę'!$F$6</f>
        <v>0</v>
      </c>
      <c r="Q75" s="12"/>
      <c r="R75" s="12"/>
      <c r="S75" s="12"/>
      <c r="T75" s="12">
        <f>IFERROR(MOD(9*MID(D75,1,1)+7*MID(D75,2,1)+3*MID(D75,3,1)+MID(D75,4,1)+9*MID(D75,5,1)+7*MID(D75,6,1)+3*MID(D75,7,1)+MID(D75,8,1)+9*MID(D75,9,1)+7*MID(D75,10,1),10),10)</f>
        <v>10</v>
      </c>
    </row>
    <row r="76" spans="1:33" customFormat="1" x14ac:dyDescent="0.25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ROUND(IF(F76&gt;=2600,2600*'dofinansowanie umów o pracę'!$D$8,F76*'dofinansowanie umów o pracę'!$D$8),2)</f>
        <v>0</v>
      </c>
      <c r="K76" s="67">
        <f>IFERROR(ROUND(IF(F76&gt;2600,G76/F76*2600,G76)*H76*'dofinansowanie umów o pracę'!$D$8,2),0)</f>
        <v>0</v>
      </c>
      <c r="L76" s="67">
        <f>ROUND(IF(F76&gt;2600,I76/F76*2600,I76)*H76*'dofinansowanie umów o pracę'!$D$8,2)</f>
        <v>0</v>
      </c>
      <c r="M76" s="67">
        <f t="shared" si="1"/>
        <v>0</v>
      </c>
      <c r="N76" s="67">
        <f>M76*'dofinansowanie umów o pracę'!$F$6</f>
        <v>0</v>
      </c>
      <c r="Q76" s="12"/>
      <c r="R76" s="12"/>
      <c r="S76" s="12"/>
      <c r="T76" s="12">
        <f>IFERROR(MOD(9*MID(D76,1,1)+7*MID(D76,2,1)+3*MID(D76,3,1)+MID(D76,4,1)+9*MID(D76,5,1)+7*MID(D76,6,1)+3*MID(D76,7,1)+MID(D76,8,1)+9*MID(D76,9,1)+7*MID(D76,10,1),10),10)</f>
        <v>10</v>
      </c>
    </row>
    <row r="77" spans="1:33" customFormat="1" x14ac:dyDescent="0.25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ROUND(IF(F77&gt;=2600,2600*'dofinansowanie umów o pracę'!$D$8,F77*'dofinansowanie umów o pracę'!$D$8),2)</f>
        <v>0</v>
      </c>
      <c r="K77" s="67">
        <f>IFERROR(ROUND(IF(F77&gt;2600,G77/F77*2600,G77)*H77*'dofinansowanie umów o pracę'!$D$8,2),0)</f>
        <v>0</v>
      </c>
      <c r="L77" s="67">
        <f>ROUND(IF(F77&gt;2600,I77/F77*2600,I77)*H77*'dofinansowanie umów o pracę'!$D$8,2)</f>
        <v>0</v>
      </c>
      <c r="M77" s="67">
        <f t="shared" si="1"/>
        <v>0</v>
      </c>
      <c r="N77" s="67">
        <f>M77*'dofinansowanie umów o pracę'!$F$6</f>
        <v>0</v>
      </c>
      <c r="Q77" s="12"/>
      <c r="R77" s="12"/>
      <c r="S77" s="12"/>
      <c r="T77" s="12">
        <f>IFERROR(MOD(9*MID(D77,1,1)+7*MID(D77,2,1)+3*MID(D77,3,1)+MID(D77,4,1)+9*MID(D77,5,1)+7*MID(D77,6,1)+3*MID(D77,7,1)+MID(D77,8,1)+9*MID(D77,9,1)+7*MID(D77,10,1),10),10)</f>
        <v>10</v>
      </c>
    </row>
    <row r="78" spans="1:33" customFormat="1" x14ac:dyDescent="0.25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ROUND(IF(F78&gt;=2600,2600*'dofinansowanie umów o pracę'!$D$8,F78*'dofinansowanie umów o pracę'!$D$8),2)</f>
        <v>0</v>
      </c>
      <c r="K78" s="67">
        <f>IFERROR(ROUND(IF(F78&gt;2600,G78/F78*2600,G78)*H78*'dofinansowanie umów o pracę'!$D$8,2),0)</f>
        <v>0</v>
      </c>
      <c r="L78" s="67">
        <f>ROUND(IF(F78&gt;2600,I78/F78*2600,I78)*H78*'dofinansowanie umów o pracę'!$D$8,2)</f>
        <v>0</v>
      </c>
      <c r="M78" s="67">
        <f t="shared" si="1"/>
        <v>0</v>
      </c>
      <c r="N78" s="67">
        <f>M78*'dofinansowanie umów o pracę'!$F$6</f>
        <v>0</v>
      </c>
      <c r="Q78" s="12"/>
      <c r="R78" s="12"/>
      <c r="S78" s="12"/>
      <c r="T78" s="12">
        <f>IFERROR(MOD(9*MID(D78,1,1)+7*MID(D78,2,1)+3*MID(D78,3,1)+MID(D78,4,1)+9*MID(D78,5,1)+7*MID(D78,6,1)+3*MID(D78,7,1)+MID(D78,8,1)+9*MID(D78,9,1)+7*MID(D78,10,1),10),10)</f>
        <v>10</v>
      </c>
    </row>
    <row r="79" spans="1:33" customFormat="1" x14ac:dyDescent="0.25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ROUND(IF(F79&gt;=2600,2600*'dofinansowanie umów o pracę'!$D$8,F79*'dofinansowanie umów o pracę'!$D$8),2)</f>
        <v>0</v>
      </c>
      <c r="K79" s="67">
        <f>IFERROR(ROUND(IF(F79&gt;2600,G79/F79*2600,G79)*H79*'dofinansowanie umów o pracę'!$D$8,2),0)</f>
        <v>0</v>
      </c>
      <c r="L79" s="67">
        <f>ROUND(IF(F79&gt;2600,I79/F79*2600,I79)*H79*'dofinansowanie umów o pracę'!$D$8,2)</f>
        <v>0</v>
      </c>
      <c r="M79" s="67">
        <f t="shared" si="1"/>
        <v>0</v>
      </c>
      <c r="N79" s="67">
        <f>M79*'dofinansowanie umów o pracę'!$F$6</f>
        <v>0</v>
      </c>
      <c r="Q79" s="12"/>
      <c r="R79" s="12"/>
      <c r="S79" s="12"/>
      <c r="T79" s="12">
        <f>IFERROR(MOD(9*MID(D79,1,1)+7*MID(D79,2,1)+3*MID(D79,3,1)+MID(D79,4,1)+9*MID(D79,5,1)+7*MID(D79,6,1)+3*MID(D79,7,1)+MID(D79,8,1)+9*MID(D79,9,1)+7*MID(D79,10,1),10),10)</f>
        <v>10</v>
      </c>
    </row>
    <row r="80" spans="1:33" customFormat="1" x14ac:dyDescent="0.25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ROUND(IF(F80&gt;=2600,2600*'dofinansowanie umów o pracę'!$D$8,F80*'dofinansowanie umów o pracę'!$D$8),2)</f>
        <v>0</v>
      </c>
      <c r="K80" s="67">
        <f>IFERROR(ROUND(IF(F80&gt;2600,G80/F80*2600,G80)*H80*'dofinansowanie umów o pracę'!$D$8,2),0)</f>
        <v>0</v>
      </c>
      <c r="L80" s="67">
        <f>ROUND(IF(F80&gt;2600,I80/F80*2600,I80)*H80*'dofinansowanie umów o pracę'!$D$8,2)</f>
        <v>0</v>
      </c>
      <c r="M80" s="67">
        <f t="shared" si="1"/>
        <v>0</v>
      </c>
      <c r="N80" s="67">
        <f>M80*'dofinansowanie umów o pracę'!$F$6</f>
        <v>0</v>
      </c>
      <c r="Q80" s="12"/>
      <c r="R80" s="12"/>
      <c r="S80" s="12"/>
      <c r="T80" s="12">
        <f>IFERROR(MOD(9*MID(D80,1,1)+7*MID(D80,2,1)+3*MID(D80,3,1)+MID(D80,4,1)+9*MID(D80,5,1)+7*MID(D80,6,1)+3*MID(D80,7,1)+MID(D80,8,1)+9*MID(D80,9,1)+7*MID(D80,10,1),10),10)</f>
        <v>10</v>
      </c>
    </row>
    <row r="81" spans="1:20" customFormat="1" x14ac:dyDescent="0.25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ROUND(IF(F81&gt;=2600,2600*'dofinansowanie umów o pracę'!$D$8,F81*'dofinansowanie umów o pracę'!$D$8),2)</f>
        <v>0</v>
      </c>
      <c r="K81" s="67">
        <f>IFERROR(ROUND(IF(F81&gt;2600,G81/F81*2600,G81)*H81*'dofinansowanie umów o pracę'!$D$8,2),0)</f>
        <v>0</v>
      </c>
      <c r="L81" s="67">
        <f>ROUND(IF(F81&gt;2600,I81/F81*2600,I81)*H81*'dofinansowanie umów o pracę'!$D$8,2)</f>
        <v>0</v>
      </c>
      <c r="M81" s="67">
        <f t="shared" si="1"/>
        <v>0</v>
      </c>
      <c r="N81" s="67">
        <f>M81*'dofinansowanie umów o pracę'!$F$6</f>
        <v>0</v>
      </c>
      <c r="Q81" s="12"/>
      <c r="R81" s="12"/>
      <c r="S81" s="12"/>
      <c r="T81" s="12">
        <f>IFERROR(MOD(9*MID(D81,1,1)+7*MID(D81,2,1)+3*MID(D81,3,1)+MID(D81,4,1)+9*MID(D81,5,1)+7*MID(D81,6,1)+3*MID(D81,7,1)+MID(D81,8,1)+9*MID(D81,9,1)+7*MID(D81,10,1),10),10)</f>
        <v>10</v>
      </c>
    </row>
    <row r="82" spans="1:20" customFormat="1" x14ac:dyDescent="0.25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ROUND(IF(F82&gt;=2600,2600*'dofinansowanie umów o pracę'!$D$8,F82*'dofinansowanie umów o pracę'!$D$8),2)</f>
        <v>0</v>
      </c>
      <c r="K82" s="67">
        <f>IFERROR(ROUND(IF(F82&gt;2600,G82/F82*2600,G82)*H82*'dofinansowanie umów o pracę'!$D$8,2),0)</f>
        <v>0</v>
      </c>
      <c r="L82" s="67">
        <f>ROUND(IF(F82&gt;2600,I82/F82*2600,I82)*H82*'dofinansowanie umów o pracę'!$D$8,2)</f>
        <v>0</v>
      </c>
      <c r="M82" s="67">
        <f t="shared" si="1"/>
        <v>0</v>
      </c>
      <c r="N82" s="67">
        <f>M82*'dofinansowanie umów o pracę'!$F$6</f>
        <v>0</v>
      </c>
      <c r="Q82" s="12"/>
      <c r="R82" s="12"/>
      <c r="S82" s="12"/>
      <c r="T82" s="12">
        <f>IFERROR(MOD(9*MID(D82,1,1)+7*MID(D82,2,1)+3*MID(D82,3,1)+MID(D82,4,1)+9*MID(D82,5,1)+7*MID(D82,6,1)+3*MID(D82,7,1)+MID(D82,8,1)+9*MID(D82,9,1)+7*MID(D82,10,1),10),10)</f>
        <v>10</v>
      </c>
    </row>
    <row r="83" spans="1:20" customFormat="1" x14ac:dyDescent="0.25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ROUND(IF(F83&gt;=2600,2600*'dofinansowanie umów o pracę'!$D$8,F83*'dofinansowanie umów o pracę'!$D$8),2)</f>
        <v>0</v>
      </c>
      <c r="K83" s="67">
        <f>IFERROR(ROUND(IF(F83&gt;2600,G83/F83*2600,G83)*H83*'dofinansowanie umów o pracę'!$D$8,2),0)</f>
        <v>0</v>
      </c>
      <c r="L83" s="67">
        <f>ROUND(IF(F83&gt;2600,I83/F83*2600,I83)*H83*'dofinansowanie umów o pracę'!$D$8,2)</f>
        <v>0</v>
      </c>
      <c r="M83" s="67">
        <f t="shared" si="1"/>
        <v>0</v>
      </c>
      <c r="N83" s="67">
        <f>M83*'dofinansowanie umów o pracę'!$F$6</f>
        <v>0</v>
      </c>
      <c r="Q83" s="12"/>
      <c r="R83" s="12"/>
      <c r="S83" s="12"/>
      <c r="T83" s="12">
        <f>IFERROR(MOD(9*MID(D83,1,1)+7*MID(D83,2,1)+3*MID(D83,3,1)+MID(D83,4,1)+9*MID(D83,5,1)+7*MID(D83,6,1)+3*MID(D83,7,1)+MID(D83,8,1)+9*MID(D83,9,1)+7*MID(D83,10,1),10),10)</f>
        <v>10</v>
      </c>
    </row>
    <row r="84" spans="1:20" customFormat="1" x14ac:dyDescent="0.25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ROUND(IF(F84&gt;=2600,2600*'dofinansowanie umów o pracę'!$D$8,F84*'dofinansowanie umów o pracę'!$D$8),2)</f>
        <v>0</v>
      </c>
      <c r="K84" s="67">
        <f>IFERROR(ROUND(IF(F84&gt;2600,G84/F84*2600,G84)*H84*'dofinansowanie umów o pracę'!$D$8,2),0)</f>
        <v>0</v>
      </c>
      <c r="L84" s="67">
        <f>ROUND(IF(F84&gt;2600,I84/F84*2600,I84)*H84*'dofinansowanie umów o pracę'!$D$8,2)</f>
        <v>0</v>
      </c>
      <c r="M84" s="67">
        <f t="shared" si="1"/>
        <v>0</v>
      </c>
      <c r="N84" s="67">
        <f>M84*'dofinansowanie umów o pracę'!$F$6</f>
        <v>0</v>
      </c>
      <c r="Q84" s="12"/>
      <c r="R84" s="12"/>
      <c r="S84" s="12"/>
      <c r="T84" s="12">
        <f>IFERROR(MOD(9*MID(D84,1,1)+7*MID(D84,2,1)+3*MID(D84,3,1)+MID(D84,4,1)+9*MID(D84,5,1)+7*MID(D84,6,1)+3*MID(D84,7,1)+MID(D84,8,1)+9*MID(D84,9,1)+7*MID(D84,10,1),10),10)</f>
        <v>10</v>
      </c>
    </row>
    <row r="85" spans="1:20" customFormat="1" x14ac:dyDescent="0.25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ROUND(IF(F85&gt;=2600,2600*'dofinansowanie umów o pracę'!$D$8,F85*'dofinansowanie umów o pracę'!$D$8),2)</f>
        <v>0</v>
      </c>
      <c r="K85" s="67">
        <f>IFERROR(ROUND(IF(F85&gt;2600,G85/F85*2600,G85)*H85*'dofinansowanie umów o pracę'!$D$8,2),0)</f>
        <v>0</v>
      </c>
      <c r="L85" s="67">
        <f>ROUND(IF(F85&gt;2600,I85/F85*2600,I85)*H85*'dofinansowanie umów o pracę'!$D$8,2)</f>
        <v>0</v>
      </c>
      <c r="M85" s="67">
        <f t="shared" si="1"/>
        <v>0</v>
      </c>
      <c r="N85" s="67">
        <f>M85*'dofinansowanie umów o pracę'!$F$6</f>
        <v>0</v>
      </c>
      <c r="Q85" s="12"/>
      <c r="R85" s="12"/>
      <c r="S85" s="12"/>
      <c r="T85" s="12">
        <f>IFERROR(MOD(9*MID(D85,1,1)+7*MID(D85,2,1)+3*MID(D85,3,1)+MID(D85,4,1)+9*MID(D85,5,1)+7*MID(D85,6,1)+3*MID(D85,7,1)+MID(D85,8,1)+9*MID(D85,9,1)+7*MID(D85,10,1),10),10)</f>
        <v>10</v>
      </c>
    </row>
    <row r="86" spans="1:20" customFormat="1" x14ac:dyDescent="0.25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ROUND(IF(F86&gt;=2600,2600*'dofinansowanie umów o pracę'!$D$8,F86*'dofinansowanie umów o pracę'!$D$8),2)</f>
        <v>0</v>
      </c>
      <c r="K86" s="67">
        <f>IFERROR(ROUND(IF(F86&gt;2600,G86/F86*2600,G86)*H86*'dofinansowanie umów o pracę'!$D$8,2),0)</f>
        <v>0</v>
      </c>
      <c r="L86" s="67">
        <f>ROUND(IF(F86&gt;2600,I86/F86*2600,I86)*H86*'dofinansowanie umów o pracę'!$D$8,2)</f>
        <v>0</v>
      </c>
      <c r="M86" s="67">
        <f t="shared" si="1"/>
        <v>0</v>
      </c>
      <c r="N86" s="67">
        <f>M86*'dofinansowanie umów o pracę'!$F$6</f>
        <v>0</v>
      </c>
      <c r="Q86" s="12"/>
      <c r="R86" s="12"/>
      <c r="S86" s="12"/>
      <c r="T86" s="12">
        <f>IFERROR(MOD(9*MID(D86,1,1)+7*MID(D86,2,1)+3*MID(D86,3,1)+MID(D86,4,1)+9*MID(D86,5,1)+7*MID(D86,6,1)+3*MID(D86,7,1)+MID(D86,8,1)+9*MID(D86,9,1)+7*MID(D86,10,1),10),10)</f>
        <v>10</v>
      </c>
    </row>
    <row r="87" spans="1:20" customFormat="1" x14ac:dyDescent="0.25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ROUND(IF(F87&gt;=2600,2600*'dofinansowanie umów o pracę'!$D$8,F87*'dofinansowanie umów o pracę'!$D$8),2)</f>
        <v>0</v>
      </c>
      <c r="K87" s="67">
        <f>IFERROR(ROUND(IF(F87&gt;2600,G87/F87*2600,G87)*H87*'dofinansowanie umów o pracę'!$D$8,2),0)</f>
        <v>0</v>
      </c>
      <c r="L87" s="67">
        <f>ROUND(IF(F87&gt;2600,I87/F87*2600,I87)*H87*'dofinansowanie umów o pracę'!$D$8,2)</f>
        <v>0</v>
      </c>
      <c r="M87" s="67">
        <f t="shared" si="1"/>
        <v>0</v>
      </c>
      <c r="N87" s="67">
        <f>M87*'dofinansowanie umów o pracę'!$F$6</f>
        <v>0</v>
      </c>
      <c r="Q87" s="12"/>
      <c r="R87" s="12"/>
      <c r="S87" s="12"/>
      <c r="T87" s="12">
        <f>IFERROR(MOD(9*MID(D87,1,1)+7*MID(D87,2,1)+3*MID(D87,3,1)+MID(D87,4,1)+9*MID(D87,5,1)+7*MID(D87,6,1)+3*MID(D87,7,1)+MID(D87,8,1)+9*MID(D87,9,1)+7*MID(D87,10,1),10),10)</f>
        <v>10</v>
      </c>
    </row>
    <row r="88" spans="1:20" customFormat="1" x14ac:dyDescent="0.25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ROUND(IF(F88&gt;=2600,2600*'dofinansowanie umów o pracę'!$D$8,F88*'dofinansowanie umów o pracę'!$D$8),2)</f>
        <v>0</v>
      </c>
      <c r="K88" s="67">
        <f>IFERROR(ROUND(IF(F88&gt;2600,G88/F88*2600,G88)*H88*'dofinansowanie umów o pracę'!$D$8,2),0)</f>
        <v>0</v>
      </c>
      <c r="L88" s="67">
        <f>ROUND(IF(F88&gt;2600,I88/F88*2600,I88)*H88*'dofinansowanie umów o pracę'!$D$8,2)</f>
        <v>0</v>
      </c>
      <c r="M88" s="67">
        <f t="shared" si="1"/>
        <v>0</v>
      </c>
      <c r="N88" s="67">
        <f>M88*'dofinansowanie umów o pracę'!$F$6</f>
        <v>0</v>
      </c>
      <c r="Q88" s="12"/>
      <c r="R88" s="12"/>
      <c r="S88" s="12"/>
      <c r="T88" s="12">
        <f>IFERROR(MOD(9*MID(D88,1,1)+7*MID(D88,2,1)+3*MID(D88,3,1)+MID(D88,4,1)+9*MID(D88,5,1)+7*MID(D88,6,1)+3*MID(D88,7,1)+MID(D88,8,1)+9*MID(D88,9,1)+7*MID(D88,10,1),10),10)</f>
        <v>10</v>
      </c>
    </row>
    <row r="89" spans="1:20" customFormat="1" x14ac:dyDescent="0.25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ROUND(IF(F89&gt;=2600,2600*'dofinansowanie umów o pracę'!$D$8,F89*'dofinansowanie umów o pracę'!$D$8),2)</f>
        <v>0</v>
      </c>
      <c r="K89" s="67">
        <f>IFERROR(ROUND(IF(F89&gt;2600,G89/F89*2600,G89)*H89*'dofinansowanie umów o pracę'!$D$8,2),0)</f>
        <v>0</v>
      </c>
      <c r="L89" s="67">
        <f>ROUND(IF(F89&gt;2600,I89/F89*2600,I89)*H89*'dofinansowanie umów o pracę'!$D$8,2)</f>
        <v>0</v>
      </c>
      <c r="M89" s="67">
        <f t="shared" si="1"/>
        <v>0</v>
      </c>
      <c r="N89" s="67">
        <f>M89*'dofinansowanie umów o pracę'!$F$6</f>
        <v>0</v>
      </c>
      <c r="Q89" s="12"/>
      <c r="R89" s="12"/>
      <c r="S89" s="12"/>
      <c r="T89" s="12">
        <f>IFERROR(MOD(9*MID(D89,1,1)+7*MID(D89,2,1)+3*MID(D89,3,1)+MID(D89,4,1)+9*MID(D89,5,1)+7*MID(D89,6,1)+3*MID(D89,7,1)+MID(D89,8,1)+9*MID(D89,9,1)+7*MID(D89,10,1),10),10)</f>
        <v>10</v>
      </c>
    </row>
    <row r="90" spans="1:20" customFormat="1" x14ac:dyDescent="0.25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ROUND(IF(F90&gt;=2600,2600*'dofinansowanie umów o pracę'!$D$8,F90*'dofinansowanie umów o pracę'!$D$8),2)</f>
        <v>0</v>
      </c>
      <c r="K90" s="67">
        <f>IFERROR(ROUND(IF(F90&gt;2600,G90/F90*2600,G90)*H90*'dofinansowanie umów o pracę'!$D$8,2),0)</f>
        <v>0</v>
      </c>
      <c r="L90" s="67">
        <f>ROUND(IF(F90&gt;2600,I90/F90*2600,I90)*H90*'dofinansowanie umów o pracę'!$D$8,2)</f>
        <v>0</v>
      </c>
      <c r="M90" s="67">
        <f t="shared" si="1"/>
        <v>0</v>
      </c>
      <c r="N90" s="67">
        <f>M90*'dofinansowanie umów o pracę'!$F$6</f>
        <v>0</v>
      </c>
      <c r="Q90" s="12"/>
      <c r="R90" s="12"/>
      <c r="S90" s="12"/>
      <c r="T90" s="12">
        <f>IFERROR(MOD(9*MID(D90,1,1)+7*MID(D90,2,1)+3*MID(D90,3,1)+MID(D90,4,1)+9*MID(D90,5,1)+7*MID(D90,6,1)+3*MID(D90,7,1)+MID(D90,8,1)+9*MID(D90,9,1)+7*MID(D90,10,1),10),10)</f>
        <v>10</v>
      </c>
    </row>
    <row r="91" spans="1:20" customFormat="1" x14ac:dyDescent="0.25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ROUND(IF(F91&gt;=2600,2600*'dofinansowanie umów o pracę'!$D$8,F91*'dofinansowanie umów o pracę'!$D$8),2)</f>
        <v>0</v>
      </c>
      <c r="K91" s="67">
        <f>IFERROR(ROUND(IF(F91&gt;2600,G91/F91*2600,G91)*H91*'dofinansowanie umów o pracę'!$D$8,2),0)</f>
        <v>0</v>
      </c>
      <c r="L91" s="67">
        <f>ROUND(IF(F91&gt;2600,I91/F91*2600,I91)*H91*'dofinansowanie umów o pracę'!$D$8,2)</f>
        <v>0</v>
      </c>
      <c r="M91" s="67">
        <f t="shared" si="1"/>
        <v>0</v>
      </c>
      <c r="N91" s="67">
        <f>M91*'dofinansowanie umów o pracę'!$F$6</f>
        <v>0</v>
      </c>
      <c r="Q91" s="12"/>
      <c r="R91" s="12"/>
      <c r="S91" s="12"/>
      <c r="T91" s="12">
        <f>IFERROR(MOD(9*MID(D91,1,1)+7*MID(D91,2,1)+3*MID(D91,3,1)+MID(D91,4,1)+9*MID(D91,5,1)+7*MID(D91,6,1)+3*MID(D91,7,1)+MID(D91,8,1)+9*MID(D91,9,1)+7*MID(D91,10,1),10),10)</f>
        <v>10</v>
      </c>
    </row>
    <row r="92" spans="1:20" customFormat="1" x14ac:dyDescent="0.25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ROUND(IF(F92&gt;=2600,2600*'dofinansowanie umów o pracę'!$D$8,F92*'dofinansowanie umów o pracę'!$D$8),2)</f>
        <v>0</v>
      </c>
      <c r="K92" s="67">
        <f>IFERROR(ROUND(IF(F92&gt;2600,G92/F92*2600,G92)*H92*'dofinansowanie umów o pracę'!$D$8,2),0)</f>
        <v>0</v>
      </c>
      <c r="L92" s="67">
        <f>ROUND(IF(F92&gt;2600,I92/F92*2600,I92)*H92*'dofinansowanie umów o pracę'!$D$8,2)</f>
        <v>0</v>
      </c>
      <c r="M92" s="67">
        <f t="shared" si="1"/>
        <v>0</v>
      </c>
      <c r="N92" s="67">
        <f>M92*'dofinansowanie umów o pracę'!$F$6</f>
        <v>0</v>
      </c>
      <c r="Q92" s="12"/>
      <c r="R92" s="12"/>
      <c r="S92" s="12"/>
      <c r="T92" s="12">
        <f>IFERROR(MOD(9*MID(D92,1,1)+7*MID(D92,2,1)+3*MID(D92,3,1)+MID(D92,4,1)+9*MID(D92,5,1)+7*MID(D92,6,1)+3*MID(D92,7,1)+MID(D92,8,1)+9*MID(D92,9,1)+7*MID(D92,10,1),10),10)</f>
        <v>10</v>
      </c>
    </row>
    <row r="93" spans="1:20" customFormat="1" x14ac:dyDescent="0.25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ROUND(IF(F93&gt;=2600,2600*'dofinansowanie umów o pracę'!$D$8,F93*'dofinansowanie umów o pracę'!$D$8),2)</f>
        <v>0</v>
      </c>
      <c r="K93" s="67">
        <f>IFERROR(ROUND(IF(F93&gt;2600,G93/F93*2600,G93)*H93*'dofinansowanie umów o pracę'!$D$8,2),0)</f>
        <v>0</v>
      </c>
      <c r="L93" s="67">
        <f>ROUND(IF(F93&gt;2600,I93/F93*2600,I93)*H93*'dofinansowanie umów o pracę'!$D$8,2)</f>
        <v>0</v>
      </c>
      <c r="M93" s="67">
        <f t="shared" si="1"/>
        <v>0</v>
      </c>
      <c r="N93" s="67">
        <f>M93*'dofinansowanie umów o pracę'!$F$6</f>
        <v>0</v>
      </c>
      <c r="Q93" s="12"/>
      <c r="R93" s="12"/>
      <c r="S93" s="12"/>
      <c r="T93" s="12">
        <f>IFERROR(MOD(9*MID(D93,1,1)+7*MID(D93,2,1)+3*MID(D93,3,1)+MID(D93,4,1)+9*MID(D93,5,1)+7*MID(D93,6,1)+3*MID(D93,7,1)+MID(D93,8,1)+9*MID(D93,9,1)+7*MID(D93,10,1),10),10)</f>
        <v>10</v>
      </c>
    </row>
    <row r="94" spans="1:20" customFormat="1" x14ac:dyDescent="0.25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ROUND(IF(F94&gt;=2600,2600*'dofinansowanie umów o pracę'!$D$8,F94*'dofinansowanie umów o pracę'!$D$8),2)</f>
        <v>0</v>
      </c>
      <c r="K94" s="67">
        <f>IFERROR(ROUND(IF(F94&gt;2600,G94/F94*2600,G94)*H94*'dofinansowanie umów o pracę'!$D$8,2),0)</f>
        <v>0</v>
      </c>
      <c r="L94" s="67">
        <f>ROUND(IF(F94&gt;2600,I94/F94*2600,I94)*H94*'dofinansowanie umów o pracę'!$D$8,2)</f>
        <v>0</v>
      </c>
      <c r="M94" s="67">
        <f t="shared" si="1"/>
        <v>0</v>
      </c>
      <c r="N94" s="67">
        <f>M94*'dofinansowanie umów o pracę'!$F$6</f>
        <v>0</v>
      </c>
      <c r="Q94" s="12"/>
      <c r="R94" s="12"/>
      <c r="S94" s="12"/>
      <c r="T94" s="12">
        <f>IFERROR(MOD(9*MID(D94,1,1)+7*MID(D94,2,1)+3*MID(D94,3,1)+MID(D94,4,1)+9*MID(D94,5,1)+7*MID(D94,6,1)+3*MID(D94,7,1)+MID(D94,8,1)+9*MID(D94,9,1)+7*MID(D94,10,1),10),10)</f>
        <v>10</v>
      </c>
    </row>
    <row r="95" spans="1:20" customFormat="1" x14ac:dyDescent="0.25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ROUND(IF(F95&gt;=2600,2600*'dofinansowanie umów o pracę'!$D$8,F95*'dofinansowanie umów o pracę'!$D$8),2)</f>
        <v>0</v>
      </c>
      <c r="K95" s="67">
        <f>IFERROR(ROUND(IF(F95&gt;2600,G95/F95*2600,G95)*H95*'dofinansowanie umów o pracę'!$D$8,2),0)</f>
        <v>0</v>
      </c>
      <c r="L95" s="67">
        <f>ROUND(IF(F95&gt;2600,I95/F95*2600,I95)*H95*'dofinansowanie umów o pracę'!$D$8,2)</f>
        <v>0</v>
      </c>
      <c r="M95" s="67">
        <f t="shared" si="1"/>
        <v>0</v>
      </c>
      <c r="N95" s="67">
        <f>M95*'dofinansowanie umów o pracę'!$F$6</f>
        <v>0</v>
      </c>
      <c r="Q95" s="12"/>
      <c r="R95" s="12"/>
      <c r="S95" s="12"/>
      <c r="T95" s="12">
        <f>IFERROR(MOD(9*MID(D95,1,1)+7*MID(D95,2,1)+3*MID(D95,3,1)+MID(D95,4,1)+9*MID(D95,5,1)+7*MID(D95,6,1)+3*MID(D95,7,1)+MID(D95,8,1)+9*MID(D95,9,1)+7*MID(D95,10,1),10),10)</f>
        <v>10</v>
      </c>
    </row>
    <row r="96" spans="1:20" customFormat="1" x14ac:dyDescent="0.25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ROUND(IF(F96&gt;=2600,2600*'dofinansowanie umów o pracę'!$D$8,F96*'dofinansowanie umów o pracę'!$D$8),2)</f>
        <v>0</v>
      </c>
      <c r="K96" s="67">
        <f>IFERROR(ROUND(IF(F96&gt;2600,G96/F96*2600,G96)*H96*'dofinansowanie umów o pracę'!$D$8,2),0)</f>
        <v>0</v>
      </c>
      <c r="L96" s="67">
        <f>ROUND(IF(F96&gt;2600,I96/F96*2600,I96)*H96*'dofinansowanie umów o pracę'!$D$8,2)</f>
        <v>0</v>
      </c>
      <c r="M96" s="67">
        <f t="shared" si="1"/>
        <v>0</v>
      </c>
      <c r="N96" s="67">
        <f>M96*'dofinansowanie umów o pracę'!$F$6</f>
        <v>0</v>
      </c>
      <c r="Q96" s="12"/>
      <c r="R96" s="12"/>
      <c r="S96" s="12"/>
      <c r="T96" s="12">
        <f>IFERROR(MOD(9*MID(D96,1,1)+7*MID(D96,2,1)+3*MID(D96,3,1)+MID(D96,4,1)+9*MID(D96,5,1)+7*MID(D96,6,1)+3*MID(D96,7,1)+MID(D96,8,1)+9*MID(D96,9,1)+7*MID(D96,10,1),10),10)</f>
        <v>10</v>
      </c>
    </row>
    <row r="97" spans="1:20" customFormat="1" x14ac:dyDescent="0.25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ROUND(IF(F97&gt;=2600,2600*'dofinansowanie umów o pracę'!$D$8,F97*'dofinansowanie umów o pracę'!$D$8),2)</f>
        <v>0</v>
      </c>
      <c r="K97" s="67">
        <f>IFERROR(ROUND(IF(F97&gt;2600,G97/F97*2600,G97)*H97*'dofinansowanie umów o pracę'!$D$8,2),0)</f>
        <v>0</v>
      </c>
      <c r="L97" s="67">
        <f>ROUND(IF(F97&gt;2600,I97/F97*2600,I97)*H97*'dofinansowanie umów o pracę'!$D$8,2)</f>
        <v>0</v>
      </c>
      <c r="M97" s="67">
        <f t="shared" si="1"/>
        <v>0</v>
      </c>
      <c r="N97" s="67">
        <f>M97*'dofinansowanie umów o pracę'!$F$6</f>
        <v>0</v>
      </c>
      <c r="Q97" s="12"/>
      <c r="R97" s="12"/>
      <c r="S97" s="12"/>
      <c r="T97" s="12">
        <f>IFERROR(MOD(9*MID(D97,1,1)+7*MID(D97,2,1)+3*MID(D97,3,1)+MID(D97,4,1)+9*MID(D97,5,1)+7*MID(D97,6,1)+3*MID(D97,7,1)+MID(D97,8,1)+9*MID(D97,9,1)+7*MID(D97,10,1),10),10)</f>
        <v>10</v>
      </c>
    </row>
    <row r="98" spans="1:20" customFormat="1" x14ac:dyDescent="0.25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ROUND(IF(F98&gt;=2600,2600*'dofinansowanie umów o pracę'!$D$8,F98*'dofinansowanie umów o pracę'!$D$8),2)</f>
        <v>0</v>
      </c>
      <c r="K98" s="67">
        <f>IFERROR(ROUND(IF(F98&gt;2600,G98/F98*2600,G98)*H98*'dofinansowanie umów o pracę'!$D$8,2),0)</f>
        <v>0</v>
      </c>
      <c r="L98" s="67">
        <f>ROUND(IF(F98&gt;2600,I98/F98*2600,I98)*H98*'dofinansowanie umów o pracę'!$D$8,2)</f>
        <v>0</v>
      </c>
      <c r="M98" s="67">
        <f t="shared" si="1"/>
        <v>0</v>
      </c>
      <c r="N98" s="67">
        <f>M98*'dofinansowanie umów o pracę'!$F$6</f>
        <v>0</v>
      </c>
      <c r="Q98" s="12"/>
      <c r="R98" s="12"/>
      <c r="S98" s="12"/>
      <c r="T98" s="12">
        <f>IFERROR(MOD(9*MID(D98,1,1)+7*MID(D98,2,1)+3*MID(D98,3,1)+MID(D98,4,1)+9*MID(D98,5,1)+7*MID(D98,6,1)+3*MID(D98,7,1)+MID(D98,8,1)+9*MID(D98,9,1)+7*MID(D98,10,1),10),10)</f>
        <v>10</v>
      </c>
    </row>
    <row r="99" spans="1:20" customFormat="1" x14ac:dyDescent="0.25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ROUND(IF(F99&gt;=2600,2600*'dofinansowanie umów o pracę'!$D$8,F99*'dofinansowanie umów o pracę'!$D$8),2)</f>
        <v>0</v>
      </c>
      <c r="K99" s="67">
        <f>IFERROR(ROUND(IF(F99&gt;2600,G99/F99*2600,G99)*H99*'dofinansowanie umów o pracę'!$D$8,2),0)</f>
        <v>0</v>
      </c>
      <c r="L99" s="67">
        <f>ROUND(IF(F99&gt;2600,I99/F99*2600,I99)*H99*'dofinansowanie umów o pracę'!$D$8,2)</f>
        <v>0</v>
      </c>
      <c r="M99" s="67">
        <f t="shared" si="1"/>
        <v>0</v>
      </c>
      <c r="N99" s="67">
        <f>M99*'dofinansowanie umów o pracę'!$F$6</f>
        <v>0</v>
      </c>
      <c r="Q99" s="12"/>
      <c r="R99" s="12"/>
      <c r="S99" s="12"/>
      <c r="T99" s="12">
        <f>IFERROR(MOD(9*MID(D99,1,1)+7*MID(D99,2,1)+3*MID(D99,3,1)+MID(D99,4,1)+9*MID(D99,5,1)+7*MID(D99,6,1)+3*MID(D99,7,1)+MID(D99,8,1)+9*MID(D99,9,1)+7*MID(D99,10,1),10),10)</f>
        <v>10</v>
      </c>
    </row>
    <row r="100" spans="1:20" customFormat="1" x14ac:dyDescent="0.25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ROUND(IF(F100&gt;=2600,2600*'dofinansowanie umów o pracę'!$D$8,F100*'dofinansowanie umów o pracę'!$D$8),2)</f>
        <v>0</v>
      </c>
      <c r="K100" s="67">
        <f>IFERROR(ROUND(IF(F100&gt;2600,G100/F100*2600,G100)*H100*'dofinansowanie umów o pracę'!$D$8,2),0)</f>
        <v>0</v>
      </c>
      <c r="L100" s="67">
        <f>ROUND(IF(F100&gt;2600,I100/F100*2600,I100)*H100*'dofinansowanie umów o pracę'!$D$8,2)</f>
        <v>0</v>
      </c>
      <c r="M100" s="67">
        <f t="shared" si="1"/>
        <v>0</v>
      </c>
      <c r="N100" s="67">
        <f>M100*'dofinansowanie umów o pracę'!$F$6</f>
        <v>0</v>
      </c>
      <c r="Q100" s="12"/>
      <c r="R100" s="12"/>
      <c r="S100" s="12"/>
      <c r="T100" s="12">
        <f>IFERROR(MOD(9*MID(D100,1,1)+7*MID(D100,2,1)+3*MID(D100,3,1)+MID(D100,4,1)+9*MID(D100,5,1)+7*MID(D100,6,1)+3*MID(D100,7,1)+MID(D100,8,1)+9*MID(D100,9,1)+7*MID(D100,10,1),10),10)</f>
        <v>10</v>
      </c>
    </row>
    <row r="101" spans="1:20" customFormat="1" x14ac:dyDescent="0.25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ROUND(IF(F101&gt;=2600,2600*'dofinansowanie umów o pracę'!$D$8,F101*'dofinansowanie umów o pracę'!$D$8),2)</f>
        <v>0</v>
      </c>
      <c r="K101" s="67">
        <f>IFERROR(ROUND(IF(F101&gt;2600,G101/F101*2600,G101)*H101*'dofinansowanie umów o pracę'!$D$8,2),0)</f>
        <v>0</v>
      </c>
      <c r="L101" s="67">
        <f>ROUND(IF(F101&gt;2600,I101/F101*2600,I101)*H101*'dofinansowanie umów o pracę'!$D$8,2)</f>
        <v>0</v>
      </c>
      <c r="M101" s="67">
        <f t="shared" si="1"/>
        <v>0</v>
      </c>
      <c r="N101" s="67">
        <f>M101*'dofinansowanie umów o pracę'!$F$6</f>
        <v>0</v>
      </c>
      <c r="Q101" s="12"/>
      <c r="R101" s="12"/>
      <c r="S101" s="12"/>
      <c r="T101" s="12">
        <f>IFERROR(MOD(9*MID(D101,1,1)+7*MID(D101,2,1)+3*MID(D101,3,1)+MID(D101,4,1)+9*MID(D101,5,1)+7*MID(D101,6,1)+3*MID(D101,7,1)+MID(D101,8,1)+9*MID(D101,9,1)+7*MID(D101,10,1),10),10)</f>
        <v>10</v>
      </c>
    </row>
    <row r="102" spans="1:20" customFormat="1" x14ac:dyDescent="0.25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ROUND(IF(F102&gt;=2600,2600*'dofinansowanie umów o pracę'!$D$8,F102*'dofinansowanie umów o pracę'!$D$8),2)</f>
        <v>0</v>
      </c>
      <c r="K102" s="67">
        <f>IFERROR(ROUND(IF(F102&gt;2600,G102/F102*2600,G102)*H102*'dofinansowanie umów o pracę'!$D$8,2),0)</f>
        <v>0</v>
      </c>
      <c r="L102" s="67">
        <f>ROUND(IF(F102&gt;2600,I102/F102*2600,I102)*H102*'dofinansowanie umów o pracę'!$D$8,2)</f>
        <v>0</v>
      </c>
      <c r="M102" s="67">
        <f t="shared" si="1"/>
        <v>0</v>
      </c>
      <c r="N102" s="67">
        <f>M102*'dofinansowanie umów o pracę'!$F$6</f>
        <v>0</v>
      </c>
      <c r="Q102" s="12"/>
      <c r="R102" s="12"/>
      <c r="S102" s="12"/>
      <c r="T102" s="12">
        <f>IFERROR(MOD(9*MID(D102,1,1)+7*MID(D102,2,1)+3*MID(D102,3,1)+MID(D102,4,1)+9*MID(D102,5,1)+7*MID(D102,6,1)+3*MID(D102,7,1)+MID(D102,8,1)+9*MID(D102,9,1)+7*MID(D102,10,1),10),10)</f>
        <v>10</v>
      </c>
    </row>
    <row r="103" spans="1:20" customFormat="1" x14ac:dyDescent="0.25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ROUND(IF(F103&gt;=2600,2600*'dofinansowanie umów o pracę'!$D$8,F103*'dofinansowanie umów o pracę'!$D$8),2)</f>
        <v>0</v>
      </c>
      <c r="K103" s="67">
        <f>IFERROR(ROUND(IF(F103&gt;2600,G103/F103*2600,G103)*H103*'dofinansowanie umów o pracę'!$D$8,2),0)</f>
        <v>0</v>
      </c>
      <c r="L103" s="67">
        <f>ROUND(IF(F103&gt;2600,I103/F103*2600,I103)*H103*'dofinansowanie umów o pracę'!$D$8,2)</f>
        <v>0</v>
      </c>
      <c r="M103" s="67">
        <f t="shared" si="1"/>
        <v>0</v>
      </c>
      <c r="N103" s="67">
        <f>M103*'dofinansowanie umów o pracę'!$F$6</f>
        <v>0</v>
      </c>
      <c r="Q103" s="12"/>
      <c r="R103" s="12"/>
      <c r="S103" s="12"/>
      <c r="T103" s="12">
        <f>IFERROR(MOD(9*MID(D103,1,1)+7*MID(D103,2,1)+3*MID(D103,3,1)+MID(D103,4,1)+9*MID(D103,5,1)+7*MID(D103,6,1)+3*MID(D103,7,1)+MID(D103,8,1)+9*MID(D103,9,1)+7*MID(D103,10,1),10),10)</f>
        <v>10</v>
      </c>
    </row>
    <row r="104" spans="1:20" customFormat="1" x14ac:dyDescent="0.25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ROUND(IF(F104&gt;=2600,2600*'dofinansowanie umów o pracę'!$D$8,F104*'dofinansowanie umów o pracę'!$D$8),2)</f>
        <v>0</v>
      </c>
      <c r="K104" s="67">
        <f>IFERROR(ROUND(IF(F104&gt;2600,G104/F104*2600,G104)*H104*'dofinansowanie umów o pracę'!$D$8,2),0)</f>
        <v>0</v>
      </c>
      <c r="L104" s="67">
        <f>ROUND(IF(F104&gt;2600,I104/F104*2600,I104)*H104*'dofinansowanie umów o pracę'!$D$8,2)</f>
        <v>0</v>
      </c>
      <c r="M104" s="67">
        <f t="shared" si="1"/>
        <v>0</v>
      </c>
      <c r="N104" s="67">
        <f>M104*'dofinansowanie umów o pracę'!$F$6</f>
        <v>0</v>
      </c>
      <c r="Q104" s="12"/>
      <c r="R104" s="12"/>
      <c r="S104" s="12"/>
      <c r="T104" s="12">
        <f>IFERROR(MOD(9*MID(D104,1,1)+7*MID(D104,2,1)+3*MID(D104,3,1)+MID(D104,4,1)+9*MID(D104,5,1)+7*MID(D104,6,1)+3*MID(D104,7,1)+MID(D104,8,1)+9*MID(D104,9,1)+7*MID(D104,10,1),10),10)</f>
        <v>10</v>
      </c>
    </row>
    <row r="105" spans="1:20" customFormat="1" x14ac:dyDescent="0.25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ROUND(IF(F105&gt;=2600,2600*'dofinansowanie umów o pracę'!$D$8,F105*'dofinansowanie umów o pracę'!$D$8),2)</f>
        <v>0</v>
      </c>
      <c r="K105" s="67">
        <f>IFERROR(ROUND(IF(F105&gt;2600,G105/F105*2600,G105)*H105*'dofinansowanie umów o pracę'!$D$8,2),0)</f>
        <v>0</v>
      </c>
      <c r="L105" s="67">
        <f>ROUND(IF(F105&gt;2600,I105/F105*2600,I105)*H105*'dofinansowanie umów o pracę'!$D$8,2)</f>
        <v>0</v>
      </c>
      <c r="M105" s="67">
        <f t="shared" si="1"/>
        <v>0</v>
      </c>
      <c r="N105" s="67">
        <f>M105*'dofinansowanie umów o pracę'!$F$6</f>
        <v>0</v>
      </c>
      <c r="Q105" s="12"/>
      <c r="R105" s="12"/>
      <c r="S105" s="12"/>
      <c r="T105" s="12">
        <f>IFERROR(MOD(9*MID(D105,1,1)+7*MID(D105,2,1)+3*MID(D105,3,1)+MID(D105,4,1)+9*MID(D105,5,1)+7*MID(D105,6,1)+3*MID(D105,7,1)+MID(D105,8,1)+9*MID(D105,9,1)+7*MID(D105,10,1),10),10)</f>
        <v>10</v>
      </c>
    </row>
    <row r="106" spans="1:20" customFormat="1" x14ac:dyDescent="0.25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ROUND(IF(F106&gt;=2600,2600*'dofinansowanie umów o pracę'!$D$8,F106*'dofinansowanie umów o pracę'!$D$8),2)</f>
        <v>0</v>
      </c>
      <c r="K106" s="67">
        <f>IFERROR(ROUND(IF(F106&gt;2600,G106/F106*2600,G106)*H106*'dofinansowanie umów o pracę'!$D$8,2),0)</f>
        <v>0</v>
      </c>
      <c r="L106" s="67">
        <f>ROUND(IF(F106&gt;2600,I106/F106*2600,I106)*H106*'dofinansowanie umów o pracę'!$D$8,2)</f>
        <v>0</v>
      </c>
      <c r="M106" s="67">
        <f t="shared" si="1"/>
        <v>0</v>
      </c>
      <c r="N106" s="67">
        <f>M106*'dofinansowanie umów o pracę'!$F$6</f>
        <v>0</v>
      </c>
      <c r="Q106" s="12"/>
      <c r="R106" s="12"/>
      <c r="S106" s="12"/>
      <c r="T106" s="12">
        <f>IFERROR(MOD(9*MID(D106,1,1)+7*MID(D106,2,1)+3*MID(D106,3,1)+MID(D106,4,1)+9*MID(D106,5,1)+7*MID(D106,6,1)+3*MID(D106,7,1)+MID(D106,8,1)+9*MID(D106,9,1)+7*MID(D106,10,1),10),10)</f>
        <v>10</v>
      </c>
    </row>
    <row r="107" spans="1:20" customFormat="1" x14ac:dyDescent="0.25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ROUND(IF(F107&gt;=2600,2600*'dofinansowanie umów o pracę'!$D$8,F107*'dofinansowanie umów o pracę'!$D$8),2)</f>
        <v>0</v>
      </c>
      <c r="K107" s="67">
        <f>IFERROR(ROUND(IF(F107&gt;2600,G107/F107*2600,G107)*H107*'dofinansowanie umów o pracę'!$D$8,2),0)</f>
        <v>0</v>
      </c>
      <c r="L107" s="67">
        <f>ROUND(IF(F107&gt;2600,I107/F107*2600,I107)*H107*'dofinansowanie umów o pracę'!$D$8,2)</f>
        <v>0</v>
      </c>
      <c r="M107" s="67">
        <f t="shared" si="1"/>
        <v>0</v>
      </c>
      <c r="N107" s="67">
        <f>M107*'dofinansowanie umów o pracę'!$F$6</f>
        <v>0</v>
      </c>
      <c r="Q107" s="12"/>
      <c r="R107" s="12"/>
      <c r="S107" s="12"/>
      <c r="T107" s="12">
        <f>IFERROR(MOD(9*MID(D107,1,1)+7*MID(D107,2,1)+3*MID(D107,3,1)+MID(D107,4,1)+9*MID(D107,5,1)+7*MID(D107,6,1)+3*MID(D107,7,1)+MID(D107,8,1)+9*MID(D107,9,1)+7*MID(D107,10,1),10),10)</f>
        <v>10</v>
      </c>
    </row>
    <row r="108" spans="1:20" customFormat="1" x14ac:dyDescent="0.25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ROUND(IF(F108&gt;=2600,2600*'dofinansowanie umów o pracę'!$D$8,F108*'dofinansowanie umów o pracę'!$D$8),2)</f>
        <v>0</v>
      </c>
      <c r="K108" s="67">
        <f>IFERROR(ROUND(IF(F108&gt;2600,G108/F108*2600,G108)*H108*'dofinansowanie umów o pracę'!$D$8,2),0)</f>
        <v>0</v>
      </c>
      <c r="L108" s="67">
        <f>ROUND(IF(F108&gt;2600,I108/F108*2600,I108)*H108*'dofinansowanie umów o pracę'!$D$8,2)</f>
        <v>0</v>
      </c>
      <c r="M108" s="67">
        <f t="shared" si="1"/>
        <v>0</v>
      </c>
      <c r="N108" s="67">
        <f>M108*'dofinansowanie umów o pracę'!$F$6</f>
        <v>0</v>
      </c>
      <c r="Q108" s="12"/>
      <c r="R108" s="12"/>
      <c r="S108" s="12"/>
      <c r="T108" s="12">
        <f>IFERROR(MOD(9*MID(D108,1,1)+7*MID(D108,2,1)+3*MID(D108,3,1)+MID(D108,4,1)+9*MID(D108,5,1)+7*MID(D108,6,1)+3*MID(D108,7,1)+MID(D108,8,1)+9*MID(D108,9,1)+7*MID(D108,10,1),10),10)</f>
        <v>10</v>
      </c>
    </row>
    <row r="109" spans="1:20" customFormat="1" x14ac:dyDescent="0.25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ROUND(IF(F109&gt;=2600,2600*'dofinansowanie umów o pracę'!$D$8,F109*'dofinansowanie umów o pracę'!$D$8),2)</f>
        <v>0</v>
      </c>
      <c r="K109" s="67">
        <f>IFERROR(ROUND(IF(F109&gt;2600,G109/F109*2600,G109)*H109*'dofinansowanie umów o pracę'!$D$8,2),0)</f>
        <v>0</v>
      </c>
      <c r="L109" s="67">
        <f>ROUND(IF(F109&gt;2600,I109/F109*2600,I109)*H109*'dofinansowanie umów o pracę'!$D$8,2)</f>
        <v>0</v>
      </c>
      <c r="M109" s="67">
        <f t="shared" si="1"/>
        <v>0</v>
      </c>
      <c r="N109" s="67">
        <f>M109*'dofinansowanie umów o pracę'!$F$6</f>
        <v>0</v>
      </c>
      <c r="Q109" s="12"/>
      <c r="R109" s="12"/>
      <c r="S109" s="12"/>
      <c r="T109" s="12">
        <f>IFERROR(MOD(9*MID(D109,1,1)+7*MID(D109,2,1)+3*MID(D109,3,1)+MID(D109,4,1)+9*MID(D109,5,1)+7*MID(D109,6,1)+3*MID(D109,7,1)+MID(D109,8,1)+9*MID(D109,9,1)+7*MID(D109,10,1),10),10)</f>
        <v>10</v>
      </c>
    </row>
    <row r="110" spans="1:20" customFormat="1" x14ac:dyDescent="0.25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ROUND(IF(F110&gt;=2600,2600*'dofinansowanie umów o pracę'!$D$8,F110*'dofinansowanie umów o pracę'!$D$8),2)</f>
        <v>0</v>
      </c>
      <c r="K110" s="67">
        <f>IFERROR(ROUND(IF(F110&gt;2600,G110/F110*2600,G110)*H110*'dofinansowanie umów o pracę'!$D$8,2),0)</f>
        <v>0</v>
      </c>
      <c r="L110" s="67">
        <f>ROUND(IF(F110&gt;2600,I110/F110*2600,I110)*H110*'dofinansowanie umów o pracę'!$D$8,2)</f>
        <v>0</v>
      </c>
      <c r="M110" s="67">
        <f t="shared" si="1"/>
        <v>0</v>
      </c>
      <c r="N110" s="67">
        <f>M110*'dofinansowanie umów o pracę'!$F$6</f>
        <v>0</v>
      </c>
      <c r="Q110" s="12"/>
      <c r="R110" s="12"/>
      <c r="S110" s="12"/>
      <c r="T110" s="12">
        <f>IFERROR(MOD(9*MID(D110,1,1)+7*MID(D110,2,1)+3*MID(D110,3,1)+MID(D110,4,1)+9*MID(D110,5,1)+7*MID(D110,6,1)+3*MID(D110,7,1)+MID(D110,8,1)+9*MID(D110,9,1)+7*MID(D110,10,1),10),10)</f>
        <v>10</v>
      </c>
    </row>
    <row r="111" spans="1:20" customFormat="1" x14ac:dyDescent="0.25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ROUND(IF(F111&gt;=2600,2600*'dofinansowanie umów o pracę'!$D$8,F111*'dofinansowanie umów o pracę'!$D$8),2)</f>
        <v>0</v>
      </c>
      <c r="K111" s="67">
        <f>IFERROR(ROUND(IF(F111&gt;2600,G111/F111*2600,G111)*H111*'dofinansowanie umów o pracę'!$D$8,2),0)</f>
        <v>0</v>
      </c>
      <c r="L111" s="67">
        <f>ROUND(IF(F111&gt;2600,I111/F111*2600,I111)*H111*'dofinansowanie umów o pracę'!$D$8,2)</f>
        <v>0</v>
      </c>
      <c r="M111" s="67">
        <f t="shared" si="1"/>
        <v>0</v>
      </c>
      <c r="N111" s="67">
        <f>M111*'dofinansowanie umów o pracę'!$F$6</f>
        <v>0</v>
      </c>
      <c r="Q111" s="12"/>
      <c r="R111" s="12"/>
      <c r="S111" s="12"/>
      <c r="T111" s="12">
        <f>IFERROR(MOD(9*MID(D111,1,1)+7*MID(D111,2,1)+3*MID(D111,3,1)+MID(D111,4,1)+9*MID(D111,5,1)+7*MID(D111,6,1)+3*MID(D111,7,1)+MID(D111,8,1)+9*MID(D111,9,1)+7*MID(D111,10,1),10),10)</f>
        <v>10</v>
      </c>
    </row>
    <row r="112" spans="1:20" customFormat="1" x14ac:dyDescent="0.25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ROUND(IF(F112&gt;=2600,2600*'dofinansowanie umów o pracę'!$D$8,F112*'dofinansowanie umów o pracę'!$D$8),2)</f>
        <v>0</v>
      </c>
      <c r="K112" s="67">
        <f>IFERROR(ROUND(IF(F112&gt;2600,G112/F112*2600,G112)*H112*'dofinansowanie umów o pracę'!$D$8,2),0)</f>
        <v>0</v>
      </c>
      <c r="L112" s="67">
        <f>ROUND(IF(F112&gt;2600,I112/F112*2600,I112)*H112*'dofinansowanie umów o pracę'!$D$8,2)</f>
        <v>0</v>
      </c>
      <c r="M112" s="67">
        <f t="shared" si="1"/>
        <v>0</v>
      </c>
      <c r="N112" s="67">
        <f>M112*'dofinansowanie umów o pracę'!$F$6</f>
        <v>0</v>
      </c>
      <c r="Q112" s="12"/>
      <c r="R112" s="12"/>
      <c r="S112" s="12"/>
      <c r="T112" s="12">
        <f>IFERROR(MOD(9*MID(D112,1,1)+7*MID(D112,2,1)+3*MID(D112,3,1)+MID(D112,4,1)+9*MID(D112,5,1)+7*MID(D112,6,1)+3*MID(D112,7,1)+MID(D112,8,1)+9*MID(D112,9,1)+7*MID(D112,10,1),10),10)</f>
        <v>10</v>
      </c>
    </row>
    <row r="113" spans="1:20" customFormat="1" x14ac:dyDescent="0.25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ROUND(IF(F113&gt;=2600,2600*'dofinansowanie umów o pracę'!$D$8,F113*'dofinansowanie umów o pracę'!$D$8),2)</f>
        <v>0</v>
      </c>
      <c r="K113" s="67">
        <f>IFERROR(ROUND(IF(F113&gt;2600,G113/F113*2600,G113)*H113*'dofinansowanie umów o pracę'!$D$8,2),0)</f>
        <v>0</v>
      </c>
      <c r="L113" s="67">
        <f>ROUND(IF(F113&gt;2600,I113/F113*2600,I113)*H113*'dofinansowanie umów o pracę'!$D$8,2)</f>
        <v>0</v>
      </c>
      <c r="M113" s="67">
        <f t="shared" si="1"/>
        <v>0</v>
      </c>
      <c r="N113" s="67">
        <f>M113*'dofinansowanie umów o pracę'!$F$6</f>
        <v>0</v>
      </c>
      <c r="Q113" s="12"/>
      <c r="R113" s="12"/>
      <c r="S113" s="12"/>
      <c r="T113" s="12">
        <f>IFERROR(MOD(9*MID(D113,1,1)+7*MID(D113,2,1)+3*MID(D113,3,1)+MID(D113,4,1)+9*MID(D113,5,1)+7*MID(D113,6,1)+3*MID(D113,7,1)+MID(D113,8,1)+9*MID(D113,9,1)+7*MID(D113,10,1),10),10)</f>
        <v>10</v>
      </c>
    </row>
    <row r="114" spans="1:20" customFormat="1" x14ac:dyDescent="0.25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ROUND(IF(F114&gt;=2600,2600*'dofinansowanie umów o pracę'!$D$8,F114*'dofinansowanie umów o pracę'!$D$8),2)</f>
        <v>0</v>
      </c>
      <c r="K114" s="67">
        <f>IFERROR(ROUND(IF(F114&gt;2600,G114/F114*2600,G114)*H114*'dofinansowanie umów o pracę'!$D$8,2),0)</f>
        <v>0</v>
      </c>
      <c r="L114" s="67">
        <f>ROUND(IF(F114&gt;2600,I114/F114*2600,I114)*H114*'dofinansowanie umów o pracę'!$D$8,2)</f>
        <v>0</v>
      </c>
      <c r="M114" s="67">
        <f t="shared" si="1"/>
        <v>0</v>
      </c>
      <c r="N114" s="67">
        <f>M114*'dofinansowanie umów o pracę'!$F$6</f>
        <v>0</v>
      </c>
      <c r="Q114" s="12"/>
      <c r="R114" s="12"/>
      <c r="S114" s="12"/>
      <c r="T114" s="12">
        <f>IFERROR(MOD(9*MID(D114,1,1)+7*MID(D114,2,1)+3*MID(D114,3,1)+MID(D114,4,1)+9*MID(D114,5,1)+7*MID(D114,6,1)+3*MID(D114,7,1)+MID(D114,8,1)+9*MID(D114,9,1)+7*MID(D114,10,1),10),10)</f>
        <v>10</v>
      </c>
    </row>
    <row r="115" spans="1:20" customFormat="1" x14ac:dyDescent="0.25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ROUND(IF(F115&gt;=2600,2600*'dofinansowanie umów o pracę'!$D$8,F115*'dofinansowanie umów o pracę'!$D$8),2)</f>
        <v>0</v>
      </c>
      <c r="K115" s="67">
        <f>IFERROR(ROUND(IF(F115&gt;2600,G115/F115*2600,G115)*H115*'dofinansowanie umów o pracę'!$D$8,2),0)</f>
        <v>0</v>
      </c>
      <c r="L115" s="67">
        <f>ROUND(IF(F115&gt;2600,I115/F115*2600,I115)*H115*'dofinansowanie umów o pracę'!$D$8,2)</f>
        <v>0</v>
      </c>
      <c r="M115" s="67">
        <f t="shared" si="1"/>
        <v>0</v>
      </c>
      <c r="N115" s="67">
        <f>M115*'dofinansowanie umów o pracę'!$F$6</f>
        <v>0</v>
      </c>
      <c r="Q115" s="12"/>
      <c r="R115" s="12"/>
      <c r="S115" s="12"/>
      <c r="T115" s="12">
        <f>IFERROR(MOD(9*MID(D115,1,1)+7*MID(D115,2,1)+3*MID(D115,3,1)+MID(D115,4,1)+9*MID(D115,5,1)+7*MID(D115,6,1)+3*MID(D115,7,1)+MID(D115,8,1)+9*MID(D115,9,1)+7*MID(D115,10,1),10),10)</f>
        <v>10</v>
      </c>
    </row>
    <row r="116" spans="1:20" customFormat="1" x14ac:dyDescent="0.25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ROUND(IF(F116&gt;=2600,2600*'dofinansowanie umów o pracę'!$D$8,F116*'dofinansowanie umów o pracę'!$D$8),2)</f>
        <v>0</v>
      </c>
      <c r="K116" s="67">
        <f>IFERROR(ROUND(IF(F116&gt;2600,G116/F116*2600,G116)*H116*'dofinansowanie umów o pracę'!$D$8,2),0)</f>
        <v>0</v>
      </c>
      <c r="L116" s="67">
        <f>ROUND(IF(F116&gt;2600,I116/F116*2600,I116)*H116*'dofinansowanie umów o pracę'!$D$8,2)</f>
        <v>0</v>
      </c>
      <c r="M116" s="67">
        <f t="shared" si="1"/>
        <v>0</v>
      </c>
      <c r="N116" s="67">
        <f>M116*'dofinansowanie umów o pracę'!$F$6</f>
        <v>0</v>
      </c>
      <c r="Q116" s="12"/>
      <c r="R116" s="12"/>
      <c r="S116" s="12"/>
      <c r="T116" s="12">
        <f>IFERROR(MOD(9*MID(D116,1,1)+7*MID(D116,2,1)+3*MID(D116,3,1)+MID(D116,4,1)+9*MID(D116,5,1)+7*MID(D116,6,1)+3*MID(D116,7,1)+MID(D116,8,1)+9*MID(D116,9,1)+7*MID(D116,10,1),10),10)</f>
        <v>10</v>
      </c>
    </row>
    <row r="117" spans="1:20" customFormat="1" x14ac:dyDescent="0.25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ROUND(IF(F117&gt;=2600,2600*'dofinansowanie umów o pracę'!$D$8,F117*'dofinansowanie umów o pracę'!$D$8),2)</f>
        <v>0</v>
      </c>
      <c r="K117" s="67">
        <f>IFERROR(ROUND(IF(F117&gt;2600,G117/F117*2600,G117)*H117*'dofinansowanie umów o pracę'!$D$8,2),0)</f>
        <v>0</v>
      </c>
      <c r="L117" s="67">
        <f>ROUND(IF(F117&gt;2600,I117/F117*2600,I117)*H117*'dofinansowanie umów o pracę'!$D$8,2)</f>
        <v>0</v>
      </c>
      <c r="M117" s="67">
        <f t="shared" si="1"/>
        <v>0</v>
      </c>
      <c r="N117" s="67">
        <f>M117*'dofinansowanie umów o pracę'!$F$6</f>
        <v>0</v>
      </c>
      <c r="Q117" s="12"/>
      <c r="R117" s="12"/>
      <c r="S117" s="12"/>
      <c r="T117" s="12">
        <f>IFERROR(MOD(9*MID(D117,1,1)+7*MID(D117,2,1)+3*MID(D117,3,1)+MID(D117,4,1)+9*MID(D117,5,1)+7*MID(D117,6,1)+3*MID(D117,7,1)+MID(D117,8,1)+9*MID(D117,9,1)+7*MID(D117,10,1),10),10)</f>
        <v>10</v>
      </c>
    </row>
    <row r="118" spans="1:20" customFormat="1" x14ac:dyDescent="0.25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ROUND(IF(F118&gt;=2600,2600*'dofinansowanie umów o pracę'!$D$8,F118*'dofinansowanie umów o pracę'!$D$8),2)</f>
        <v>0</v>
      </c>
      <c r="K118" s="67">
        <f>IFERROR(ROUND(IF(F118&gt;2600,G118/F118*2600,G118)*H118*'dofinansowanie umów o pracę'!$D$8,2),0)</f>
        <v>0</v>
      </c>
      <c r="L118" s="67">
        <f>ROUND(IF(F118&gt;2600,I118/F118*2600,I118)*H118*'dofinansowanie umów o pracę'!$D$8,2)</f>
        <v>0</v>
      </c>
      <c r="M118" s="67">
        <f t="shared" si="1"/>
        <v>0</v>
      </c>
      <c r="N118" s="67">
        <f>M118*'dofinansowanie umów o pracę'!$F$6</f>
        <v>0</v>
      </c>
      <c r="Q118" s="12"/>
      <c r="R118" s="12"/>
      <c r="S118" s="12"/>
      <c r="T118" s="12">
        <f>IFERROR(MOD(9*MID(D118,1,1)+7*MID(D118,2,1)+3*MID(D118,3,1)+MID(D118,4,1)+9*MID(D118,5,1)+7*MID(D118,6,1)+3*MID(D118,7,1)+MID(D118,8,1)+9*MID(D118,9,1)+7*MID(D118,10,1),10),10)</f>
        <v>10</v>
      </c>
    </row>
    <row r="119" spans="1:20" customFormat="1" x14ac:dyDescent="0.25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ROUND(IF(F119&gt;=2600,2600*'dofinansowanie umów o pracę'!$D$8,F119*'dofinansowanie umów o pracę'!$D$8),2)</f>
        <v>0</v>
      </c>
      <c r="K119" s="67">
        <f>IFERROR(ROUND(IF(F119&gt;2600,G119/F119*2600,G119)*H119*'dofinansowanie umów o pracę'!$D$8,2),0)</f>
        <v>0</v>
      </c>
      <c r="L119" s="67">
        <f>ROUND(IF(F119&gt;2600,I119/F119*2600,I119)*H119*'dofinansowanie umów o pracę'!$D$8,2)</f>
        <v>0</v>
      </c>
      <c r="M119" s="67">
        <f t="shared" si="1"/>
        <v>0</v>
      </c>
      <c r="N119" s="67">
        <f>M119*'dofinansowanie umów o pracę'!$F$6</f>
        <v>0</v>
      </c>
      <c r="Q119" s="12"/>
      <c r="R119" s="12"/>
      <c r="S119" s="12"/>
      <c r="T119" s="12">
        <f>IFERROR(MOD(9*MID(D119,1,1)+7*MID(D119,2,1)+3*MID(D119,3,1)+MID(D119,4,1)+9*MID(D119,5,1)+7*MID(D119,6,1)+3*MID(D119,7,1)+MID(D119,8,1)+9*MID(D119,9,1)+7*MID(D119,10,1),10),10)</f>
        <v>10</v>
      </c>
    </row>
    <row r="120" spans="1:20" customFormat="1" x14ac:dyDescent="0.25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ROUND(IF(F120&gt;=2600,2600*'dofinansowanie umów o pracę'!$D$8,F120*'dofinansowanie umów o pracę'!$D$8),2)</f>
        <v>0</v>
      </c>
      <c r="K120" s="67">
        <f>IFERROR(ROUND(IF(F120&gt;2600,G120/F120*2600,G120)*H120*'dofinansowanie umów o pracę'!$D$8,2),0)</f>
        <v>0</v>
      </c>
      <c r="L120" s="67">
        <f>ROUND(IF(F120&gt;2600,I120/F120*2600,I120)*H120*'dofinansowanie umów o pracę'!$D$8,2)</f>
        <v>0</v>
      </c>
      <c r="M120" s="67">
        <f t="shared" si="1"/>
        <v>0</v>
      </c>
      <c r="N120" s="67">
        <f>M120*'dofinansowanie umów o pracę'!$F$6</f>
        <v>0</v>
      </c>
      <c r="Q120" s="12"/>
      <c r="R120" s="12"/>
      <c r="S120" s="12"/>
      <c r="T120" s="12">
        <f>IFERROR(MOD(9*MID(D120,1,1)+7*MID(D120,2,1)+3*MID(D120,3,1)+MID(D120,4,1)+9*MID(D120,5,1)+7*MID(D120,6,1)+3*MID(D120,7,1)+MID(D120,8,1)+9*MID(D120,9,1)+7*MID(D120,10,1),10),10)</f>
        <v>10</v>
      </c>
    </row>
    <row r="121" spans="1:20" customFormat="1" x14ac:dyDescent="0.25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ROUND(IF(F121&gt;=2600,2600*'dofinansowanie umów o pracę'!$D$8,F121*'dofinansowanie umów o pracę'!$D$8),2)</f>
        <v>0</v>
      </c>
      <c r="K121" s="67">
        <f>IFERROR(ROUND(IF(F121&gt;2600,G121/F121*2600,G121)*H121*'dofinansowanie umów o pracę'!$D$8,2),0)</f>
        <v>0</v>
      </c>
      <c r="L121" s="67">
        <f>ROUND(IF(F121&gt;2600,I121/F121*2600,I121)*H121*'dofinansowanie umów o pracę'!$D$8,2)</f>
        <v>0</v>
      </c>
      <c r="M121" s="67">
        <f t="shared" si="1"/>
        <v>0</v>
      </c>
      <c r="N121" s="67">
        <f>M121*'dofinansowanie umów o pracę'!$F$6</f>
        <v>0</v>
      </c>
      <c r="Q121" s="12"/>
      <c r="R121" s="12"/>
      <c r="S121" s="12"/>
      <c r="T121" s="12">
        <f>IFERROR(MOD(9*MID(D121,1,1)+7*MID(D121,2,1)+3*MID(D121,3,1)+MID(D121,4,1)+9*MID(D121,5,1)+7*MID(D121,6,1)+3*MID(D121,7,1)+MID(D121,8,1)+9*MID(D121,9,1)+7*MID(D121,10,1),10),10)</f>
        <v>10</v>
      </c>
    </row>
    <row r="122" spans="1:20" customFormat="1" x14ac:dyDescent="0.25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ROUND(IF(F122&gt;=2600,2600*'dofinansowanie umów o pracę'!$D$8,F122*'dofinansowanie umów o pracę'!$D$8),2)</f>
        <v>0</v>
      </c>
      <c r="K122" s="67">
        <f>IFERROR(ROUND(IF(F122&gt;2600,G122/F122*2600,G122)*H122*'dofinansowanie umów o pracę'!$D$8,2),0)</f>
        <v>0</v>
      </c>
      <c r="L122" s="67">
        <f>ROUND(IF(F122&gt;2600,I122/F122*2600,I122)*H122*'dofinansowanie umów o pracę'!$D$8,2)</f>
        <v>0</v>
      </c>
      <c r="M122" s="67">
        <f t="shared" si="1"/>
        <v>0</v>
      </c>
      <c r="N122" s="67">
        <f>M122*'dofinansowanie umów o pracę'!$F$6</f>
        <v>0</v>
      </c>
      <c r="Q122" s="12"/>
      <c r="R122" s="12"/>
      <c r="S122" s="12"/>
      <c r="T122" s="12">
        <f>IFERROR(MOD(9*MID(D122,1,1)+7*MID(D122,2,1)+3*MID(D122,3,1)+MID(D122,4,1)+9*MID(D122,5,1)+7*MID(D122,6,1)+3*MID(D122,7,1)+MID(D122,8,1)+9*MID(D122,9,1)+7*MID(D122,10,1),10),10)</f>
        <v>10</v>
      </c>
    </row>
    <row r="123" spans="1:20" customFormat="1" x14ac:dyDescent="0.25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ROUND(IF(F123&gt;=2600,2600*'dofinansowanie umów o pracę'!$D$8,F123*'dofinansowanie umów o pracę'!$D$8),2)</f>
        <v>0</v>
      </c>
      <c r="K123" s="67">
        <f>IFERROR(ROUND(IF(F123&gt;2600,G123/F123*2600,G123)*H123*'dofinansowanie umów o pracę'!$D$8,2),0)</f>
        <v>0</v>
      </c>
      <c r="L123" s="67">
        <f>ROUND(IF(F123&gt;2600,I123/F123*2600,I123)*H123*'dofinansowanie umów o pracę'!$D$8,2)</f>
        <v>0</v>
      </c>
      <c r="M123" s="67">
        <f t="shared" si="1"/>
        <v>0</v>
      </c>
      <c r="N123" s="67">
        <f>M123*'dofinansowanie umów o pracę'!$F$6</f>
        <v>0</v>
      </c>
      <c r="Q123" s="12"/>
      <c r="R123" s="12"/>
      <c r="S123" s="12"/>
      <c r="T123" s="12">
        <f>IFERROR(MOD(9*MID(D123,1,1)+7*MID(D123,2,1)+3*MID(D123,3,1)+MID(D123,4,1)+9*MID(D123,5,1)+7*MID(D123,6,1)+3*MID(D123,7,1)+MID(D123,8,1)+9*MID(D123,9,1)+7*MID(D123,10,1),10),10)</f>
        <v>10</v>
      </c>
    </row>
    <row r="124" spans="1:20" customFormat="1" x14ac:dyDescent="0.25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ROUND(IF(F124&gt;=2600,2600*'dofinansowanie umów o pracę'!$D$8,F124*'dofinansowanie umów o pracę'!$D$8),2)</f>
        <v>0</v>
      </c>
      <c r="K124" s="67">
        <f>IFERROR(ROUND(IF(F124&gt;2600,G124/F124*2600,G124)*H124*'dofinansowanie umów o pracę'!$D$8,2),0)</f>
        <v>0</v>
      </c>
      <c r="L124" s="67">
        <f>ROUND(IF(F124&gt;2600,I124/F124*2600,I124)*H124*'dofinansowanie umów o pracę'!$D$8,2)</f>
        <v>0</v>
      </c>
      <c r="M124" s="67">
        <f t="shared" si="1"/>
        <v>0</v>
      </c>
      <c r="N124" s="67">
        <f>M124*'dofinansowanie umów o pracę'!$F$6</f>
        <v>0</v>
      </c>
      <c r="Q124" s="12"/>
      <c r="R124" s="12"/>
      <c r="S124" s="12"/>
      <c r="T124" s="12">
        <f>IFERROR(MOD(9*MID(D124,1,1)+7*MID(D124,2,1)+3*MID(D124,3,1)+MID(D124,4,1)+9*MID(D124,5,1)+7*MID(D124,6,1)+3*MID(D124,7,1)+MID(D124,8,1)+9*MID(D124,9,1)+7*MID(D124,10,1),10),10)</f>
        <v>10</v>
      </c>
    </row>
    <row r="125" spans="1:20" customFormat="1" x14ac:dyDescent="0.25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ROUND(IF(F125&gt;=2600,2600*'dofinansowanie umów o pracę'!$D$8,F125*'dofinansowanie umów o pracę'!$D$8),2)</f>
        <v>0</v>
      </c>
      <c r="K125" s="67">
        <f>IFERROR(ROUND(IF(F125&gt;2600,G125/F125*2600,G125)*H125*'dofinansowanie umów o pracę'!$D$8,2),0)</f>
        <v>0</v>
      </c>
      <c r="L125" s="67">
        <f>ROUND(IF(F125&gt;2600,I125/F125*2600,I125)*H125*'dofinansowanie umów o pracę'!$D$8,2)</f>
        <v>0</v>
      </c>
      <c r="M125" s="67">
        <f t="shared" si="1"/>
        <v>0</v>
      </c>
      <c r="N125" s="67">
        <f>M125*'dofinansowanie umów o pracę'!$F$6</f>
        <v>0</v>
      </c>
      <c r="Q125" s="12"/>
      <c r="R125" s="12"/>
      <c r="S125" s="12"/>
      <c r="T125" s="12">
        <f>IFERROR(MOD(9*MID(D125,1,1)+7*MID(D125,2,1)+3*MID(D125,3,1)+MID(D125,4,1)+9*MID(D125,5,1)+7*MID(D125,6,1)+3*MID(D125,7,1)+MID(D125,8,1)+9*MID(D125,9,1)+7*MID(D125,10,1),10),10)</f>
        <v>10</v>
      </c>
    </row>
    <row r="126" spans="1:20" customFormat="1" x14ac:dyDescent="0.25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ROUND(IF(F126&gt;=2600,2600*'dofinansowanie umów o pracę'!$D$8,F126*'dofinansowanie umów o pracę'!$D$8),2)</f>
        <v>0</v>
      </c>
      <c r="K126" s="67">
        <f>IFERROR(ROUND(IF(F126&gt;2600,G126/F126*2600,G126)*H126*'dofinansowanie umów o pracę'!$D$8,2),0)</f>
        <v>0</v>
      </c>
      <c r="L126" s="67">
        <f>ROUND(IF(F126&gt;2600,I126/F126*2600,I126)*H126*'dofinansowanie umów o pracę'!$D$8,2)</f>
        <v>0</v>
      </c>
      <c r="M126" s="67">
        <f t="shared" si="1"/>
        <v>0</v>
      </c>
      <c r="N126" s="67">
        <f>M126*'dofinansowanie umów o pracę'!$F$6</f>
        <v>0</v>
      </c>
      <c r="Q126" s="12"/>
      <c r="R126" s="12"/>
      <c r="S126" s="12"/>
      <c r="T126" s="12">
        <f>IFERROR(MOD(9*MID(D126,1,1)+7*MID(D126,2,1)+3*MID(D126,3,1)+MID(D126,4,1)+9*MID(D126,5,1)+7*MID(D126,6,1)+3*MID(D126,7,1)+MID(D126,8,1)+9*MID(D126,9,1)+7*MID(D126,10,1),10),10)</f>
        <v>10</v>
      </c>
    </row>
    <row r="127" spans="1:20" customFormat="1" x14ac:dyDescent="0.25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ROUND(IF(F127&gt;=2600,2600*'dofinansowanie umów o pracę'!$D$8,F127*'dofinansowanie umów o pracę'!$D$8),2)</f>
        <v>0</v>
      </c>
      <c r="K127" s="67">
        <f>IFERROR(ROUND(IF(F127&gt;2600,G127/F127*2600,G127)*H127*'dofinansowanie umów o pracę'!$D$8,2),0)</f>
        <v>0</v>
      </c>
      <c r="L127" s="67">
        <f>ROUND(IF(F127&gt;2600,I127/F127*2600,I127)*H127*'dofinansowanie umów o pracę'!$D$8,2)</f>
        <v>0</v>
      </c>
      <c r="M127" s="67">
        <f t="shared" si="1"/>
        <v>0</v>
      </c>
      <c r="N127" s="67">
        <f>M127*'dofinansowanie umów o pracę'!$F$6</f>
        <v>0</v>
      </c>
      <c r="Q127" s="12"/>
      <c r="R127" s="12"/>
      <c r="S127" s="12"/>
      <c r="T127" s="12">
        <f>IFERROR(MOD(9*MID(D127,1,1)+7*MID(D127,2,1)+3*MID(D127,3,1)+MID(D127,4,1)+9*MID(D127,5,1)+7*MID(D127,6,1)+3*MID(D127,7,1)+MID(D127,8,1)+9*MID(D127,9,1)+7*MID(D127,10,1),10),10)</f>
        <v>10</v>
      </c>
    </row>
    <row r="128" spans="1:20" customFormat="1" x14ac:dyDescent="0.25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ROUND(IF(F128&gt;=2600,2600*'dofinansowanie umów o pracę'!$D$8,F128*'dofinansowanie umów o pracę'!$D$8),2)</f>
        <v>0</v>
      </c>
      <c r="K128" s="67">
        <f>IFERROR(ROUND(IF(F128&gt;2600,G128/F128*2600,G128)*H128*'dofinansowanie umów o pracę'!$D$8,2),0)</f>
        <v>0</v>
      </c>
      <c r="L128" s="67">
        <f>ROUND(IF(F128&gt;2600,I128/F128*2600,I128)*H128*'dofinansowanie umów o pracę'!$D$8,2)</f>
        <v>0</v>
      </c>
      <c r="M128" s="67">
        <f t="shared" si="1"/>
        <v>0</v>
      </c>
      <c r="N128" s="67">
        <f>M128*'dofinansowanie umów o pracę'!$F$6</f>
        <v>0</v>
      </c>
      <c r="Q128" s="12"/>
      <c r="R128" s="12"/>
      <c r="S128" s="12"/>
      <c r="T128" s="12">
        <f>IFERROR(MOD(9*MID(D128,1,1)+7*MID(D128,2,1)+3*MID(D128,3,1)+MID(D128,4,1)+9*MID(D128,5,1)+7*MID(D128,6,1)+3*MID(D128,7,1)+MID(D128,8,1)+9*MID(D128,9,1)+7*MID(D128,10,1),10),10)</f>
        <v>10</v>
      </c>
    </row>
    <row r="129" spans="1:20" customFormat="1" x14ac:dyDescent="0.25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ROUND(IF(F129&gt;=2600,2600*'dofinansowanie umów o pracę'!$D$8,F129*'dofinansowanie umów o pracę'!$D$8),2)</f>
        <v>0</v>
      </c>
      <c r="K129" s="67">
        <f>IFERROR(ROUND(IF(F129&gt;2600,G129/F129*2600,G129)*H129*'dofinansowanie umów o pracę'!$D$8,2),0)</f>
        <v>0</v>
      </c>
      <c r="L129" s="67">
        <f>ROUND(IF(F129&gt;2600,I129/F129*2600,I129)*H129*'dofinansowanie umów o pracę'!$D$8,2)</f>
        <v>0</v>
      </c>
      <c r="M129" s="67">
        <f t="shared" si="1"/>
        <v>0</v>
      </c>
      <c r="N129" s="67">
        <f>M129*'dofinansowanie umów o pracę'!$F$6</f>
        <v>0</v>
      </c>
      <c r="Q129" s="12"/>
      <c r="R129" s="12"/>
      <c r="S129" s="12"/>
      <c r="T129" s="12">
        <f>IFERROR(MOD(9*MID(D129,1,1)+7*MID(D129,2,1)+3*MID(D129,3,1)+MID(D129,4,1)+9*MID(D129,5,1)+7*MID(D129,6,1)+3*MID(D129,7,1)+MID(D129,8,1)+9*MID(D129,9,1)+7*MID(D129,10,1),10),10)</f>
        <v>10</v>
      </c>
    </row>
    <row r="130" spans="1:20" customFormat="1" x14ac:dyDescent="0.25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ROUND(IF(F130&gt;=2600,2600*'dofinansowanie umów o pracę'!$D$8,F130*'dofinansowanie umów o pracę'!$D$8),2)</f>
        <v>0</v>
      </c>
      <c r="K130" s="67">
        <f>IFERROR(ROUND(IF(F130&gt;2600,G130/F130*2600,G130)*H130*'dofinansowanie umów o pracę'!$D$8,2),0)</f>
        <v>0</v>
      </c>
      <c r="L130" s="67">
        <f>ROUND(IF(F130&gt;2600,I130/F130*2600,I130)*H130*'dofinansowanie umów o pracę'!$D$8,2)</f>
        <v>0</v>
      </c>
      <c r="M130" s="67">
        <f t="shared" si="1"/>
        <v>0</v>
      </c>
      <c r="N130" s="67">
        <f>M130*'dofinansowanie umów o pracę'!$F$6</f>
        <v>0</v>
      </c>
      <c r="Q130" s="12"/>
      <c r="R130" s="12"/>
      <c r="S130" s="12"/>
      <c r="T130" s="12">
        <f>IFERROR(MOD(9*MID(D130,1,1)+7*MID(D130,2,1)+3*MID(D130,3,1)+MID(D130,4,1)+9*MID(D130,5,1)+7*MID(D130,6,1)+3*MID(D130,7,1)+MID(D130,8,1)+9*MID(D130,9,1)+7*MID(D130,10,1),10),10)</f>
        <v>10</v>
      </c>
    </row>
    <row r="131" spans="1:20" customFormat="1" x14ac:dyDescent="0.25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ROUND(IF(F131&gt;=2600,2600*'dofinansowanie umów o pracę'!$D$8,F131*'dofinansowanie umów o pracę'!$D$8),2)</f>
        <v>0</v>
      </c>
      <c r="K131" s="67">
        <f>IFERROR(ROUND(IF(F131&gt;2600,G131/F131*2600,G131)*H131*'dofinansowanie umów o pracę'!$D$8,2),0)</f>
        <v>0</v>
      </c>
      <c r="L131" s="67">
        <f>ROUND(IF(F131&gt;2600,I131/F131*2600,I131)*H131*'dofinansowanie umów o pracę'!$D$8,2)</f>
        <v>0</v>
      </c>
      <c r="M131" s="67">
        <f t="shared" si="1"/>
        <v>0</v>
      </c>
      <c r="N131" s="67">
        <f>M131*'dofinansowanie umów o pracę'!$F$6</f>
        <v>0</v>
      </c>
      <c r="Q131" s="12"/>
      <c r="R131" s="12"/>
      <c r="S131" s="12"/>
      <c r="T131" s="12">
        <f>IFERROR(MOD(9*MID(D131,1,1)+7*MID(D131,2,1)+3*MID(D131,3,1)+MID(D131,4,1)+9*MID(D131,5,1)+7*MID(D131,6,1)+3*MID(D131,7,1)+MID(D131,8,1)+9*MID(D131,9,1)+7*MID(D131,10,1),10),10)</f>
        <v>10</v>
      </c>
    </row>
    <row r="132" spans="1:20" customFormat="1" x14ac:dyDescent="0.25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ROUND(IF(F132&gt;=2600,2600*'dofinansowanie umów o pracę'!$D$8,F132*'dofinansowanie umów o pracę'!$D$8),2)</f>
        <v>0</v>
      </c>
      <c r="K132" s="67">
        <f>IFERROR(ROUND(IF(F132&gt;2600,G132/F132*2600,G132)*H132*'dofinansowanie umów o pracę'!$D$8,2),0)</f>
        <v>0</v>
      </c>
      <c r="L132" s="67">
        <f>ROUND(IF(F132&gt;2600,I132/F132*2600,I132)*H132*'dofinansowanie umów o pracę'!$D$8,2)</f>
        <v>0</v>
      </c>
      <c r="M132" s="67">
        <f t="shared" si="1"/>
        <v>0</v>
      </c>
      <c r="N132" s="67">
        <f>M132*'dofinansowanie umów o pracę'!$F$6</f>
        <v>0</v>
      </c>
      <c r="Q132" s="12"/>
      <c r="R132" s="12"/>
      <c r="S132" s="12"/>
      <c r="T132" s="12">
        <f>IFERROR(MOD(9*MID(D132,1,1)+7*MID(D132,2,1)+3*MID(D132,3,1)+MID(D132,4,1)+9*MID(D132,5,1)+7*MID(D132,6,1)+3*MID(D132,7,1)+MID(D132,8,1)+9*MID(D132,9,1)+7*MID(D132,10,1),10),10)</f>
        <v>10</v>
      </c>
    </row>
    <row r="133" spans="1:20" customFormat="1" x14ac:dyDescent="0.25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ROUND(IF(F133&gt;=2600,2600*'dofinansowanie umów o pracę'!$D$8,F133*'dofinansowanie umów o pracę'!$D$8),2)</f>
        <v>0</v>
      </c>
      <c r="K133" s="67">
        <f>IFERROR(ROUND(IF(F133&gt;2600,G133/F133*2600,G133)*H133*'dofinansowanie umów o pracę'!$D$8,2),0)</f>
        <v>0</v>
      </c>
      <c r="L133" s="67">
        <f>ROUND(IF(F133&gt;2600,I133/F133*2600,I133)*H133*'dofinansowanie umów o pracę'!$D$8,2)</f>
        <v>0</v>
      </c>
      <c r="M133" s="67">
        <f t="shared" si="1"/>
        <v>0</v>
      </c>
      <c r="N133" s="67">
        <f>M133*'dofinansowanie umów o pracę'!$F$6</f>
        <v>0</v>
      </c>
      <c r="Q133" s="12"/>
      <c r="R133" s="12"/>
      <c r="S133" s="12"/>
      <c r="T133" s="12">
        <f>IFERROR(MOD(9*MID(D133,1,1)+7*MID(D133,2,1)+3*MID(D133,3,1)+MID(D133,4,1)+9*MID(D133,5,1)+7*MID(D133,6,1)+3*MID(D133,7,1)+MID(D133,8,1)+9*MID(D133,9,1)+7*MID(D133,10,1),10),10)</f>
        <v>10</v>
      </c>
    </row>
    <row r="134" spans="1:20" customFormat="1" x14ac:dyDescent="0.25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ROUND(IF(F134&gt;=2600,2600*'dofinansowanie umów o pracę'!$D$8,F134*'dofinansowanie umów o pracę'!$D$8),2)</f>
        <v>0</v>
      </c>
      <c r="K134" s="67">
        <f>IFERROR(ROUND(IF(F134&gt;2600,G134/F134*2600,G134)*H134*'dofinansowanie umów o pracę'!$D$8,2),0)</f>
        <v>0</v>
      </c>
      <c r="L134" s="67">
        <f>ROUND(IF(F134&gt;2600,I134/F134*2600,I134)*H134*'dofinansowanie umów o pracę'!$D$8,2)</f>
        <v>0</v>
      </c>
      <c r="M134" s="67">
        <f t="shared" si="1"/>
        <v>0</v>
      </c>
      <c r="N134" s="67">
        <f>M134*'dofinansowanie umów o pracę'!$F$6</f>
        <v>0</v>
      </c>
      <c r="Q134" s="12"/>
      <c r="R134" s="12"/>
      <c r="S134" s="12"/>
      <c r="T134" s="12">
        <f>IFERROR(MOD(9*MID(D134,1,1)+7*MID(D134,2,1)+3*MID(D134,3,1)+MID(D134,4,1)+9*MID(D134,5,1)+7*MID(D134,6,1)+3*MID(D134,7,1)+MID(D134,8,1)+9*MID(D134,9,1)+7*MID(D134,10,1),10),10)</f>
        <v>10</v>
      </c>
    </row>
    <row r="135" spans="1:20" customFormat="1" x14ac:dyDescent="0.25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ROUND(IF(F135&gt;=2600,2600*'dofinansowanie umów o pracę'!$D$8,F135*'dofinansowanie umów o pracę'!$D$8),2)</f>
        <v>0</v>
      </c>
      <c r="K135" s="67">
        <f>IFERROR(ROUND(IF(F135&gt;2600,G135/F135*2600,G135)*H135*'dofinansowanie umów o pracę'!$D$8,2),0)</f>
        <v>0</v>
      </c>
      <c r="L135" s="67">
        <f>ROUND(IF(F135&gt;2600,I135/F135*2600,I135)*H135*'dofinansowanie umów o pracę'!$D$8,2)</f>
        <v>0</v>
      </c>
      <c r="M135" s="67">
        <f t="shared" si="1"/>
        <v>0</v>
      </c>
      <c r="N135" s="67">
        <f>M135*'dofinansowanie umów o pracę'!$F$6</f>
        <v>0</v>
      </c>
      <c r="Q135" s="12"/>
      <c r="R135" s="12"/>
      <c r="S135" s="12"/>
      <c r="T135" s="12">
        <f>IFERROR(MOD(9*MID(D135,1,1)+7*MID(D135,2,1)+3*MID(D135,3,1)+MID(D135,4,1)+9*MID(D135,5,1)+7*MID(D135,6,1)+3*MID(D135,7,1)+MID(D135,8,1)+9*MID(D135,9,1)+7*MID(D135,10,1),10),10)</f>
        <v>10</v>
      </c>
    </row>
    <row r="136" spans="1:20" customFormat="1" x14ac:dyDescent="0.25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ROUND(IF(F136&gt;=2600,2600*'dofinansowanie umów o pracę'!$D$8,F136*'dofinansowanie umów o pracę'!$D$8),2)</f>
        <v>0</v>
      </c>
      <c r="K136" s="67">
        <f>IFERROR(ROUND(IF(F136&gt;2600,G136/F136*2600,G136)*H136*'dofinansowanie umów o pracę'!$D$8,2),0)</f>
        <v>0</v>
      </c>
      <c r="L136" s="67">
        <f>ROUND(IF(F136&gt;2600,I136/F136*2600,I136)*H136*'dofinansowanie umów o pracę'!$D$8,2)</f>
        <v>0</v>
      </c>
      <c r="M136" s="67">
        <f t="shared" si="1"/>
        <v>0</v>
      </c>
      <c r="N136" s="67">
        <f>M136*'dofinansowanie umów o pracę'!$F$6</f>
        <v>0</v>
      </c>
      <c r="Q136" s="12"/>
      <c r="R136" s="12"/>
      <c r="S136" s="12"/>
      <c r="T136" s="12">
        <f>IFERROR(MOD(9*MID(D136,1,1)+7*MID(D136,2,1)+3*MID(D136,3,1)+MID(D136,4,1)+9*MID(D136,5,1)+7*MID(D136,6,1)+3*MID(D136,7,1)+MID(D136,8,1)+9*MID(D136,9,1)+7*MID(D136,10,1),10),10)</f>
        <v>10</v>
      </c>
    </row>
    <row r="137" spans="1:20" customFormat="1" x14ac:dyDescent="0.25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ROUND(IF(F137&gt;=2600,2600*'dofinansowanie umów o pracę'!$D$8,F137*'dofinansowanie umów o pracę'!$D$8),2)</f>
        <v>0</v>
      </c>
      <c r="K137" s="67">
        <f>IFERROR(ROUND(IF(F137&gt;2600,G137/F137*2600,G137)*H137*'dofinansowanie umów o pracę'!$D$8,2),0)</f>
        <v>0</v>
      </c>
      <c r="L137" s="67">
        <f>ROUND(IF(F137&gt;2600,I137/F137*2600,I137)*H137*'dofinansowanie umów o pracę'!$D$8,2)</f>
        <v>0</v>
      </c>
      <c r="M137" s="67">
        <f t="shared" si="1"/>
        <v>0</v>
      </c>
      <c r="N137" s="67">
        <f>M137*'dofinansowanie umów o pracę'!$F$6</f>
        <v>0</v>
      </c>
      <c r="Q137" s="12"/>
      <c r="R137" s="12"/>
      <c r="S137" s="12"/>
      <c r="T137" s="12">
        <f>IFERROR(MOD(9*MID(D137,1,1)+7*MID(D137,2,1)+3*MID(D137,3,1)+MID(D137,4,1)+9*MID(D137,5,1)+7*MID(D137,6,1)+3*MID(D137,7,1)+MID(D137,8,1)+9*MID(D137,9,1)+7*MID(D137,10,1),10),10)</f>
        <v>10</v>
      </c>
    </row>
    <row r="138" spans="1:20" customFormat="1" x14ac:dyDescent="0.25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ROUND(IF(F138&gt;=2600,2600*'dofinansowanie umów o pracę'!$D$8,F138*'dofinansowanie umów o pracę'!$D$8),2)</f>
        <v>0</v>
      </c>
      <c r="K138" s="67">
        <f>IFERROR(ROUND(IF(F138&gt;2600,G138/F138*2600,G138)*H138*'dofinansowanie umów o pracę'!$D$8,2),0)</f>
        <v>0</v>
      </c>
      <c r="L138" s="67">
        <f>ROUND(IF(F138&gt;2600,I138/F138*2600,I138)*H138*'dofinansowanie umów o pracę'!$D$8,2)</f>
        <v>0</v>
      </c>
      <c r="M138" s="67">
        <f t="shared" ref="M138:M201" si="2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>IFERROR(MOD(9*MID(D138,1,1)+7*MID(D138,2,1)+3*MID(D138,3,1)+MID(D138,4,1)+9*MID(D138,5,1)+7*MID(D138,6,1)+3*MID(D138,7,1)+MID(D138,8,1)+9*MID(D138,9,1)+7*MID(D138,10,1),10),10)</f>
        <v>10</v>
      </c>
    </row>
    <row r="139" spans="1:20" customFormat="1" x14ac:dyDescent="0.25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ROUND(IF(F139&gt;=2600,2600*'dofinansowanie umów o pracę'!$D$8,F139*'dofinansowanie umów o pracę'!$D$8),2)</f>
        <v>0</v>
      </c>
      <c r="K139" s="67">
        <f>IFERROR(ROUND(IF(F139&gt;2600,G139/F139*2600,G139)*H139*'dofinansowanie umów o pracę'!$D$8,2),0)</f>
        <v>0</v>
      </c>
      <c r="L139" s="67">
        <f>ROUND(IF(F139&gt;2600,I139/F139*2600,I139)*H139*'dofinansowanie umów o pracę'!$D$8,2)</f>
        <v>0</v>
      </c>
      <c r="M139" s="67">
        <f t="shared" si="2"/>
        <v>0</v>
      </c>
      <c r="N139" s="67">
        <f>M139*'dofinansowanie umów o pracę'!$F$6</f>
        <v>0</v>
      </c>
      <c r="Q139" s="12"/>
      <c r="R139" s="12"/>
      <c r="S139" s="12"/>
      <c r="T139" s="12">
        <f>IFERROR(MOD(9*MID(D139,1,1)+7*MID(D139,2,1)+3*MID(D139,3,1)+MID(D139,4,1)+9*MID(D139,5,1)+7*MID(D139,6,1)+3*MID(D139,7,1)+MID(D139,8,1)+9*MID(D139,9,1)+7*MID(D139,10,1),10),10)</f>
        <v>10</v>
      </c>
    </row>
    <row r="140" spans="1:20" customFormat="1" x14ac:dyDescent="0.25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ROUND(IF(F140&gt;=2600,2600*'dofinansowanie umów o pracę'!$D$8,F140*'dofinansowanie umów o pracę'!$D$8),2)</f>
        <v>0</v>
      </c>
      <c r="K140" s="67">
        <f>IFERROR(ROUND(IF(F140&gt;2600,G140/F140*2600,G140)*H140*'dofinansowanie umów o pracę'!$D$8,2),0)</f>
        <v>0</v>
      </c>
      <c r="L140" s="67">
        <f>ROUND(IF(F140&gt;2600,I140/F140*2600,I140)*H140*'dofinansowanie umów o pracę'!$D$8,2)</f>
        <v>0</v>
      </c>
      <c r="M140" s="67">
        <f t="shared" si="2"/>
        <v>0</v>
      </c>
      <c r="N140" s="67">
        <f>M140*'dofinansowanie umów o pracę'!$F$6</f>
        <v>0</v>
      </c>
      <c r="Q140" s="12"/>
      <c r="R140" s="12"/>
      <c r="S140" s="12"/>
      <c r="T140" s="12">
        <f>IFERROR(MOD(9*MID(D140,1,1)+7*MID(D140,2,1)+3*MID(D140,3,1)+MID(D140,4,1)+9*MID(D140,5,1)+7*MID(D140,6,1)+3*MID(D140,7,1)+MID(D140,8,1)+9*MID(D140,9,1)+7*MID(D140,10,1),10),10)</f>
        <v>10</v>
      </c>
    </row>
    <row r="141" spans="1:20" customFormat="1" x14ac:dyDescent="0.25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ROUND(IF(F141&gt;=2600,2600*'dofinansowanie umów o pracę'!$D$8,F141*'dofinansowanie umów o pracę'!$D$8),2)</f>
        <v>0</v>
      </c>
      <c r="K141" s="67">
        <f>IFERROR(ROUND(IF(F141&gt;2600,G141/F141*2600,G141)*H141*'dofinansowanie umów o pracę'!$D$8,2),0)</f>
        <v>0</v>
      </c>
      <c r="L141" s="67">
        <f>ROUND(IF(F141&gt;2600,I141/F141*2600,I141)*H141*'dofinansowanie umów o pracę'!$D$8,2)</f>
        <v>0</v>
      </c>
      <c r="M141" s="67">
        <f t="shared" si="2"/>
        <v>0</v>
      </c>
      <c r="N141" s="67">
        <f>M141*'dofinansowanie umów o pracę'!$F$6</f>
        <v>0</v>
      </c>
      <c r="Q141" s="12"/>
      <c r="R141" s="12"/>
      <c r="S141" s="12"/>
      <c r="T141" s="12">
        <f>IFERROR(MOD(9*MID(D141,1,1)+7*MID(D141,2,1)+3*MID(D141,3,1)+MID(D141,4,1)+9*MID(D141,5,1)+7*MID(D141,6,1)+3*MID(D141,7,1)+MID(D141,8,1)+9*MID(D141,9,1)+7*MID(D141,10,1),10),10)</f>
        <v>10</v>
      </c>
    </row>
    <row r="142" spans="1:20" customFormat="1" x14ac:dyDescent="0.25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ROUND(IF(F142&gt;=2600,2600*'dofinansowanie umów o pracę'!$D$8,F142*'dofinansowanie umów o pracę'!$D$8),2)</f>
        <v>0</v>
      </c>
      <c r="K142" s="67">
        <f>IFERROR(ROUND(IF(F142&gt;2600,G142/F142*2600,G142)*H142*'dofinansowanie umów o pracę'!$D$8,2),0)</f>
        <v>0</v>
      </c>
      <c r="L142" s="67">
        <f>ROUND(IF(F142&gt;2600,I142/F142*2600,I142)*H142*'dofinansowanie umów o pracę'!$D$8,2)</f>
        <v>0</v>
      </c>
      <c r="M142" s="67">
        <f t="shared" si="2"/>
        <v>0</v>
      </c>
      <c r="N142" s="67">
        <f>M142*'dofinansowanie umów o pracę'!$F$6</f>
        <v>0</v>
      </c>
      <c r="Q142" s="12"/>
      <c r="R142" s="12"/>
      <c r="S142" s="12"/>
      <c r="T142" s="12">
        <f>IFERROR(MOD(9*MID(D142,1,1)+7*MID(D142,2,1)+3*MID(D142,3,1)+MID(D142,4,1)+9*MID(D142,5,1)+7*MID(D142,6,1)+3*MID(D142,7,1)+MID(D142,8,1)+9*MID(D142,9,1)+7*MID(D142,10,1),10),10)</f>
        <v>10</v>
      </c>
    </row>
    <row r="143" spans="1:20" customFormat="1" x14ac:dyDescent="0.25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ROUND(IF(F143&gt;=2600,2600*'dofinansowanie umów o pracę'!$D$8,F143*'dofinansowanie umów o pracę'!$D$8),2)</f>
        <v>0</v>
      </c>
      <c r="K143" s="67">
        <f>IFERROR(ROUND(IF(F143&gt;2600,G143/F143*2600,G143)*H143*'dofinansowanie umów o pracę'!$D$8,2),0)</f>
        <v>0</v>
      </c>
      <c r="L143" s="67">
        <f>ROUND(IF(F143&gt;2600,I143/F143*2600,I143)*H143*'dofinansowanie umów o pracę'!$D$8,2)</f>
        <v>0</v>
      </c>
      <c r="M143" s="67">
        <f t="shared" si="2"/>
        <v>0</v>
      </c>
      <c r="N143" s="67">
        <f>M143*'dofinansowanie umów o pracę'!$F$6</f>
        <v>0</v>
      </c>
      <c r="Q143" s="12"/>
      <c r="R143" s="12"/>
      <c r="S143" s="12"/>
      <c r="T143" s="12">
        <f>IFERROR(MOD(9*MID(D143,1,1)+7*MID(D143,2,1)+3*MID(D143,3,1)+MID(D143,4,1)+9*MID(D143,5,1)+7*MID(D143,6,1)+3*MID(D143,7,1)+MID(D143,8,1)+9*MID(D143,9,1)+7*MID(D143,10,1),10),10)</f>
        <v>10</v>
      </c>
    </row>
    <row r="144" spans="1:20" customFormat="1" x14ac:dyDescent="0.25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ROUND(IF(F144&gt;=2600,2600*'dofinansowanie umów o pracę'!$D$8,F144*'dofinansowanie umów o pracę'!$D$8),2)</f>
        <v>0</v>
      </c>
      <c r="K144" s="67">
        <f>IFERROR(ROUND(IF(F144&gt;2600,G144/F144*2600,G144)*H144*'dofinansowanie umów o pracę'!$D$8,2),0)</f>
        <v>0</v>
      </c>
      <c r="L144" s="67">
        <f>ROUND(IF(F144&gt;2600,I144/F144*2600,I144)*H144*'dofinansowanie umów o pracę'!$D$8,2)</f>
        <v>0</v>
      </c>
      <c r="M144" s="67">
        <f t="shared" si="2"/>
        <v>0</v>
      </c>
      <c r="N144" s="67">
        <f>M144*'dofinansowanie umów o pracę'!$F$6</f>
        <v>0</v>
      </c>
      <c r="Q144" s="12"/>
      <c r="R144" s="12"/>
      <c r="S144" s="12"/>
      <c r="T144" s="12">
        <f>IFERROR(MOD(9*MID(D144,1,1)+7*MID(D144,2,1)+3*MID(D144,3,1)+MID(D144,4,1)+9*MID(D144,5,1)+7*MID(D144,6,1)+3*MID(D144,7,1)+MID(D144,8,1)+9*MID(D144,9,1)+7*MID(D144,10,1),10),10)</f>
        <v>10</v>
      </c>
    </row>
    <row r="145" spans="1:20" customFormat="1" x14ac:dyDescent="0.25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ROUND(IF(F145&gt;=2600,2600*'dofinansowanie umów o pracę'!$D$8,F145*'dofinansowanie umów o pracę'!$D$8),2)</f>
        <v>0</v>
      </c>
      <c r="K145" s="67">
        <f>IFERROR(ROUND(IF(F145&gt;2600,G145/F145*2600,G145)*H145*'dofinansowanie umów o pracę'!$D$8,2),0)</f>
        <v>0</v>
      </c>
      <c r="L145" s="67">
        <f>ROUND(IF(F145&gt;2600,I145/F145*2600,I145)*H145*'dofinansowanie umów o pracę'!$D$8,2)</f>
        <v>0</v>
      </c>
      <c r="M145" s="67">
        <f t="shared" si="2"/>
        <v>0</v>
      </c>
      <c r="N145" s="67">
        <f>M145*'dofinansowanie umów o pracę'!$F$6</f>
        <v>0</v>
      </c>
      <c r="Q145" s="12"/>
      <c r="R145" s="12"/>
      <c r="S145" s="12"/>
      <c r="T145" s="12">
        <f>IFERROR(MOD(9*MID(D145,1,1)+7*MID(D145,2,1)+3*MID(D145,3,1)+MID(D145,4,1)+9*MID(D145,5,1)+7*MID(D145,6,1)+3*MID(D145,7,1)+MID(D145,8,1)+9*MID(D145,9,1)+7*MID(D145,10,1),10),10)</f>
        <v>10</v>
      </c>
    </row>
    <row r="146" spans="1:20" customFormat="1" x14ac:dyDescent="0.25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ROUND(IF(F146&gt;=2600,2600*'dofinansowanie umów o pracę'!$D$8,F146*'dofinansowanie umów o pracę'!$D$8),2)</f>
        <v>0</v>
      </c>
      <c r="K146" s="67">
        <f>IFERROR(ROUND(IF(F146&gt;2600,G146/F146*2600,G146)*H146*'dofinansowanie umów o pracę'!$D$8,2),0)</f>
        <v>0</v>
      </c>
      <c r="L146" s="67">
        <f>ROUND(IF(F146&gt;2600,I146/F146*2600,I146)*H146*'dofinansowanie umów o pracę'!$D$8,2)</f>
        <v>0</v>
      </c>
      <c r="M146" s="67">
        <f t="shared" si="2"/>
        <v>0</v>
      </c>
      <c r="N146" s="67">
        <f>M146*'dofinansowanie umów o pracę'!$F$6</f>
        <v>0</v>
      </c>
      <c r="Q146" s="12"/>
      <c r="R146" s="12"/>
      <c r="S146" s="12"/>
      <c r="T146" s="12">
        <f>IFERROR(MOD(9*MID(D146,1,1)+7*MID(D146,2,1)+3*MID(D146,3,1)+MID(D146,4,1)+9*MID(D146,5,1)+7*MID(D146,6,1)+3*MID(D146,7,1)+MID(D146,8,1)+9*MID(D146,9,1)+7*MID(D146,10,1),10),10)</f>
        <v>10</v>
      </c>
    </row>
    <row r="147" spans="1:20" customFormat="1" x14ac:dyDescent="0.25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ROUND(IF(F147&gt;=2600,2600*'dofinansowanie umów o pracę'!$D$8,F147*'dofinansowanie umów o pracę'!$D$8),2)</f>
        <v>0</v>
      </c>
      <c r="K147" s="67">
        <f>IFERROR(ROUND(IF(F147&gt;2600,G147/F147*2600,G147)*H147*'dofinansowanie umów o pracę'!$D$8,2),0)</f>
        <v>0</v>
      </c>
      <c r="L147" s="67">
        <f>ROUND(IF(F147&gt;2600,I147/F147*2600,I147)*H147*'dofinansowanie umów o pracę'!$D$8,2)</f>
        <v>0</v>
      </c>
      <c r="M147" s="67">
        <f t="shared" si="2"/>
        <v>0</v>
      </c>
      <c r="N147" s="67">
        <f>M147*'dofinansowanie umów o pracę'!$F$6</f>
        <v>0</v>
      </c>
      <c r="Q147" s="12"/>
      <c r="R147" s="12"/>
      <c r="S147" s="12"/>
      <c r="T147" s="12">
        <f>IFERROR(MOD(9*MID(D147,1,1)+7*MID(D147,2,1)+3*MID(D147,3,1)+MID(D147,4,1)+9*MID(D147,5,1)+7*MID(D147,6,1)+3*MID(D147,7,1)+MID(D147,8,1)+9*MID(D147,9,1)+7*MID(D147,10,1),10),10)</f>
        <v>10</v>
      </c>
    </row>
    <row r="148" spans="1:20" customFormat="1" x14ac:dyDescent="0.25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ROUND(IF(F148&gt;=2600,2600*'dofinansowanie umów o pracę'!$D$8,F148*'dofinansowanie umów o pracę'!$D$8),2)</f>
        <v>0</v>
      </c>
      <c r="K148" s="67">
        <f>IFERROR(ROUND(IF(F148&gt;2600,G148/F148*2600,G148)*H148*'dofinansowanie umów o pracę'!$D$8,2),0)</f>
        <v>0</v>
      </c>
      <c r="L148" s="67">
        <f>ROUND(IF(F148&gt;2600,I148/F148*2600,I148)*H148*'dofinansowanie umów o pracę'!$D$8,2)</f>
        <v>0</v>
      </c>
      <c r="M148" s="67">
        <f t="shared" si="2"/>
        <v>0</v>
      </c>
      <c r="N148" s="67">
        <f>M148*'dofinansowanie umów o pracę'!$F$6</f>
        <v>0</v>
      </c>
      <c r="Q148" s="12"/>
      <c r="R148" s="12"/>
      <c r="S148" s="12"/>
      <c r="T148" s="12">
        <f>IFERROR(MOD(9*MID(D148,1,1)+7*MID(D148,2,1)+3*MID(D148,3,1)+MID(D148,4,1)+9*MID(D148,5,1)+7*MID(D148,6,1)+3*MID(D148,7,1)+MID(D148,8,1)+9*MID(D148,9,1)+7*MID(D148,10,1),10),10)</f>
        <v>10</v>
      </c>
    </row>
    <row r="149" spans="1:20" customFormat="1" x14ac:dyDescent="0.25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ROUND(IF(F149&gt;=2600,2600*'dofinansowanie umów o pracę'!$D$8,F149*'dofinansowanie umów o pracę'!$D$8),2)</f>
        <v>0</v>
      </c>
      <c r="K149" s="67">
        <f>IFERROR(ROUND(IF(F149&gt;2600,G149/F149*2600,G149)*H149*'dofinansowanie umów o pracę'!$D$8,2),0)</f>
        <v>0</v>
      </c>
      <c r="L149" s="67">
        <f>ROUND(IF(F149&gt;2600,I149/F149*2600,I149)*H149*'dofinansowanie umów o pracę'!$D$8,2)</f>
        <v>0</v>
      </c>
      <c r="M149" s="67">
        <f t="shared" si="2"/>
        <v>0</v>
      </c>
      <c r="N149" s="67">
        <f>M149*'dofinansowanie umów o pracę'!$F$6</f>
        <v>0</v>
      </c>
      <c r="Q149" s="12"/>
      <c r="R149" s="12"/>
      <c r="S149" s="12"/>
      <c r="T149" s="12">
        <f>IFERROR(MOD(9*MID(D149,1,1)+7*MID(D149,2,1)+3*MID(D149,3,1)+MID(D149,4,1)+9*MID(D149,5,1)+7*MID(D149,6,1)+3*MID(D149,7,1)+MID(D149,8,1)+9*MID(D149,9,1)+7*MID(D149,10,1),10),10)</f>
        <v>10</v>
      </c>
    </row>
    <row r="150" spans="1:20" customFormat="1" x14ac:dyDescent="0.25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ROUND(IF(F150&gt;=2600,2600*'dofinansowanie umów o pracę'!$D$8,F150*'dofinansowanie umów o pracę'!$D$8),2)</f>
        <v>0</v>
      </c>
      <c r="K150" s="67">
        <f>IFERROR(ROUND(IF(F150&gt;2600,G150/F150*2600,G150)*H150*'dofinansowanie umów o pracę'!$D$8,2),0)</f>
        <v>0</v>
      </c>
      <c r="L150" s="67">
        <f>ROUND(IF(F150&gt;2600,I150/F150*2600,I150)*H150*'dofinansowanie umów o pracę'!$D$8,2)</f>
        <v>0</v>
      </c>
      <c r="M150" s="67">
        <f t="shared" si="2"/>
        <v>0</v>
      </c>
      <c r="N150" s="67">
        <f>M150*'dofinansowanie umów o pracę'!$F$6</f>
        <v>0</v>
      </c>
      <c r="Q150" s="12"/>
      <c r="R150" s="12"/>
      <c r="S150" s="12"/>
      <c r="T150" s="12">
        <f>IFERROR(MOD(9*MID(D150,1,1)+7*MID(D150,2,1)+3*MID(D150,3,1)+MID(D150,4,1)+9*MID(D150,5,1)+7*MID(D150,6,1)+3*MID(D150,7,1)+MID(D150,8,1)+9*MID(D150,9,1)+7*MID(D150,10,1),10),10)</f>
        <v>10</v>
      </c>
    </row>
    <row r="151" spans="1:20" customFormat="1" x14ac:dyDescent="0.25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ROUND(IF(F151&gt;=2600,2600*'dofinansowanie umów o pracę'!$D$8,F151*'dofinansowanie umów o pracę'!$D$8),2)</f>
        <v>0</v>
      </c>
      <c r="K151" s="67">
        <f>IFERROR(ROUND(IF(F151&gt;2600,G151/F151*2600,G151)*H151*'dofinansowanie umów o pracę'!$D$8,2),0)</f>
        <v>0</v>
      </c>
      <c r="L151" s="67">
        <f>ROUND(IF(F151&gt;2600,I151/F151*2600,I151)*H151*'dofinansowanie umów o pracę'!$D$8,2)</f>
        <v>0</v>
      </c>
      <c r="M151" s="67">
        <f t="shared" si="2"/>
        <v>0</v>
      </c>
      <c r="N151" s="67">
        <f>M151*'dofinansowanie umów o pracę'!$F$6</f>
        <v>0</v>
      </c>
      <c r="Q151" s="12"/>
      <c r="R151" s="12"/>
      <c r="S151" s="12"/>
      <c r="T151" s="12">
        <f>IFERROR(MOD(9*MID(D151,1,1)+7*MID(D151,2,1)+3*MID(D151,3,1)+MID(D151,4,1)+9*MID(D151,5,1)+7*MID(D151,6,1)+3*MID(D151,7,1)+MID(D151,8,1)+9*MID(D151,9,1)+7*MID(D151,10,1),10),10)</f>
        <v>10</v>
      </c>
    </row>
    <row r="152" spans="1:20" customFormat="1" x14ac:dyDescent="0.25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ROUND(IF(F152&gt;=2600,2600*'dofinansowanie umów o pracę'!$D$8,F152*'dofinansowanie umów o pracę'!$D$8),2)</f>
        <v>0</v>
      </c>
      <c r="K152" s="67">
        <f>IFERROR(ROUND(IF(F152&gt;2600,G152/F152*2600,G152)*H152*'dofinansowanie umów o pracę'!$D$8,2),0)</f>
        <v>0</v>
      </c>
      <c r="L152" s="67">
        <f>ROUND(IF(F152&gt;2600,I152/F152*2600,I152)*H152*'dofinansowanie umów o pracę'!$D$8,2)</f>
        <v>0</v>
      </c>
      <c r="M152" s="67">
        <f t="shared" si="2"/>
        <v>0</v>
      </c>
      <c r="N152" s="67">
        <f>M152*'dofinansowanie umów o pracę'!$F$6</f>
        <v>0</v>
      </c>
      <c r="Q152" s="12"/>
      <c r="R152" s="12"/>
      <c r="S152" s="12"/>
      <c r="T152" s="12">
        <f>IFERROR(MOD(9*MID(D152,1,1)+7*MID(D152,2,1)+3*MID(D152,3,1)+MID(D152,4,1)+9*MID(D152,5,1)+7*MID(D152,6,1)+3*MID(D152,7,1)+MID(D152,8,1)+9*MID(D152,9,1)+7*MID(D152,10,1),10),10)</f>
        <v>10</v>
      </c>
    </row>
    <row r="153" spans="1:20" customFormat="1" x14ac:dyDescent="0.25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ROUND(IF(F153&gt;=2600,2600*'dofinansowanie umów o pracę'!$D$8,F153*'dofinansowanie umów o pracę'!$D$8),2)</f>
        <v>0</v>
      </c>
      <c r="K153" s="67">
        <f>IFERROR(ROUND(IF(F153&gt;2600,G153/F153*2600,G153)*H153*'dofinansowanie umów o pracę'!$D$8,2),0)</f>
        <v>0</v>
      </c>
      <c r="L153" s="67">
        <f>ROUND(IF(F153&gt;2600,I153/F153*2600,I153)*H153*'dofinansowanie umów o pracę'!$D$8,2)</f>
        <v>0</v>
      </c>
      <c r="M153" s="67">
        <f t="shared" si="2"/>
        <v>0</v>
      </c>
      <c r="N153" s="67">
        <f>M153*'dofinansowanie umów o pracę'!$F$6</f>
        <v>0</v>
      </c>
      <c r="Q153" s="12"/>
      <c r="R153" s="12"/>
      <c r="S153" s="12"/>
      <c r="T153" s="12">
        <f>IFERROR(MOD(9*MID(D153,1,1)+7*MID(D153,2,1)+3*MID(D153,3,1)+MID(D153,4,1)+9*MID(D153,5,1)+7*MID(D153,6,1)+3*MID(D153,7,1)+MID(D153,8,1)+9*MID(D153,9,1)+7*MID(D153,10,1),10),10)</f>
        <v>10</v>
      </c>
    </row>
    <row r="154" spans="1:20" customFormat="1" x14ac:dyDescent="0.25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ROUND(IF(F154&gt;=2600,2600*'dofinansowanie umów o pracę'!$D$8,F154*'dofinansowanie umów o pracę'!$D$8),2)</f>
        <v>0</v>
      </c>
      <c r="K154" s="67">
        <f>IFERROR(ROUND(IF(F154&gt;2600,G154/F154*2600,G154)*H154*'dofinansowanie umów o pracę'!$D$8,2),0)</f>
        <v>0</v>
      </c>
      <c r="L154" s="67">
        <f>ROUND(IF(F154&gt;2600,I154/F154*2600,I154)*H154*'dofinansowanie umów o pracę'!$D$8,2)</f>
        <v>0</v>
      </c>
      <c r="M154" s="67">
        <f t="shared" si="2"/>
        <v>0</v>
      </c>
      <c r="N154" s="67">
        <f>M154*'dofinansowanie umów o pracę'!$F$6</f>
        <v>0</v>
      </c>
      <c r="Q154" s="12"/>
      <c r="R154" s="12"/>
      <c r="S154" s="12"/>
      <c r="T154" s="12">
        <f>IFERROR(MOD(9*MID(D154,1,1)+7*MID(D154,2,1)+3*MID(D154,3,1)+MID(D154,4,1)+9*MID(D154,5,1)+7*MID(D154,6,1)+3*MID(D154,7,1)+MID(D154,8,1)+9*MID(D154,9,1)+7*MID(D154,10,1),10),10)</f>
        <v>10</v>
      </c>
    </row>
    <row r="155" spans="1:20" customFormat="1" x14ac:dyDescent="0.25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ROUND(IF(F155&gt;=2600,2600*'dofinansowanie umów o pracę'!$D$8,F155*'dofinansowanie umów o pracę'!$D$8),2)</f>
        <v>0</v>
      </c>
      <c r="K155" s="67">
        <f>IFERROR(ROUND(IF(F155&gt;2600,G155/F155*2600,G155)*H155*'dofinansowanie umów o pracę'!$D$8,2),0)</f>
        <v>0</v>
      </c>
      <c r="L155" s="67">
        <f>ROUND(IF(F155&gt;2600,I155/F155*2600,I155)*H155*'dofinansowanie umów o pracę'!$D$8,2)</f>
        <v>0</v>
      </c>
      <c r="M155" s="67">
        <f t="shared" si="2"/>
        <v>0</v>
      </c>
      <c r="N155" s="67">
        <f>M155*'dofinansowanie umów o pracę'!$F$6</f>
        <v>0</v>
      </c>
      <c r="Q155" s="12"/>
      <c r="R155" s="12"/>
      <c r="S155" s="12"/>
      <c r="T155" s="12">
        <f>IFERROR(MOD(9*MID(D155,1,1)+7*MID(D155,2,1)+3*MID(D155,3,1)+MID(D155,4,1)+9*MID(D155,5,1)+7*MID(D155,6,1)+3*MID(D155,7,1)+MID(D155,8,1)+9*MID(D155,9,1)+7*MID(D155,10,1),10),10)</f>
        <v>10</v>
      </c>
    </row>
    <row r="156" spans="1:20" customFormat="1" x14ac:dyDescent="0.25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ROUND(IF(F156&gt;=2600,2600*'dofinansowanie umów o pracę'!$D$8,F156*'dofinansowanie umów o pracę'!$D$8),2)</f>
        <v>0</v>
      </c>
      <c r="K156" s="67">
        <f>IFERROR(ROUND(IF(F156&gt;2600,G156/F156*2600,G156)*H156*'dofinansowanie umów o pracę'!$D$8,2),0)</f>
        <v>0</v>
      </c>
      <c r="L156" s="67">
        <f>ROUND(IF(F156&gt;2600,I156/F156*2600,I156)*H156*'dofinansowanie umów o pracę'!$D$8,2)</f>
        <v>0</v>
      </c>
      <c r="M156" s="67">
        <f t="shared" si="2"/>
        <v>0</v>
      </c>
      <c r="N156" s="67">
        <f>M156*'dofinansowanie umów o pracę'!$F$6</f>
        <v>0</v>
      </c>
      <c r="Q156" s="12"/>
      <c r="R156" s="12"/>
      <c r="S156" s="12"/>
      <c r="T156" s="12">
        <f>IFERROR(MOD(9*MID(D156,1,1)+7*MID(D156,2,1)+3*MID(D156,3,1)+MID(D156,4,1)+9*MID(D156,5,1)+7*MID(D156,6,1)+3*MID(D156,7,1)+MID(D156,8,1)+9*MID(D156,9,1)+7*MID(D156,10,1),10),10)</f>
        <v>10</v>
      </c>
    </row>
    <row r="157" spans="1:20" customFormat="1" x14ac:dyDescent="0.25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ROUND(IF(F157&gt;=2600,2600*'dofinansowanie umów o pracę'!$D$8,F157*'dofinansowanie umów o pracę'!$D$8),2)</f>
        <v>0</v>
      </c>
      <c r="K157" s="67">
        <f>IFERROR(ROUND(IF(F157&gt;2600,G157/F157*2600,G157)*H157*'dofinansowanie umów o pracę'!$D$8,2),0)</f>
        <v>0</v>
      </c>
      <c r="L157" s="67">
        <f>ROUND(IF(F157&gt;2600,I157/F157*2600,I157)*H157*'dofinansowanie umów o pracę'!$D$8,2)</f>
        <v>0</v>
      </c>
      <c r="M157" s="67">
        <f t="shared" si="2"/>
        <v>0</v>
      </c>
      <c r="N157" s="67">
        <f>M157*'dofinansowanie umów o pracę'!$F$6</f>
        <v>0</v>
      </c>
      <c r="Q157" s="12"/>
      <c r="R157" s="12"/>
      <c r="S157" s="12"/>
      <c r="T157" s="12">
        <f>IFERROR(MOD(9*MID(D157,1,1)+7*MID(D157,2,1)+3*MID(D157,3,1)+MID(D157,4,1)+9*MID(D157,5,1)+7*MID(D157,6,1)+3*MID(D157,7,1)+MID(D157,8,1)+9*MID(D157,9,1)+7*MID(D157,10,1),10),10)</f>
        <v>10</v>
      </c>
    </row>
    <row r="158" spans="1:20" customFormat="1" x14ac:dyDescent="0.25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ROUND(IF(F158&gt;=2600,2600*'dofinansowanie umów o pracę'!$D$8,F158*'dofinansowanie umów o pracę'!$D$8),2)</f>
        <v>0</v>
      </c>
      <c r="K158" s="67">
        <f>IFERROR(ROUND(IF(F158&gt;2600,G158/F158*2600,G158)*H158*'dofinansowanie umów o pracę'!$D$8,2),0)</f>
        <v>0</v>
      </c>
      <c r="L158" s="67">
        <f>ROUND(IF(F158&gt;2600,I158/F158*2600,I158)*H158*'dofinansowanie umów o pracę'!$D$8,2)</f>
        <v>0</v>
      </c>
      <c r="M158" s="67">
        <f t="shared" si="2"/>
        <v>0</v>
      </c>
      <c r="N158" s="67">
        <f>M158*'dofinansowanie umów o pracę'!$F$6</f>
        <v>0</v>
      </c>
      <c r="Q158" s="12"/>
      <c r="R158" s="12"/>
      <c r="S158" s="12"/>
      <c r="T158" s="12">
        <f>IFERROR(MOD(9*MID(D158,1,1)+7*MID(D158,2,1)+3*MID(D158,3,1)+MID(D158,4,1)+9*MID(D158,5,1)+7*MID(D158,6,1)+3*MID(D158,7,1)+MID(D158,8,1)+9*MID(D158,9,1)+7*MID(D158,10,1),10),10)</f>
        <v>10</v>
      </c>
    </row>
    <row r="159" spans="1:20" customFormat="1" x14ac:dyDescent="0.25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ROUND(IF(F159&gt;=2600,2600*'dofinansowanie umów o pracę'!$D$8,F159*'dofinansowanie umów o pracę'!$D$8),2)</f>
        <v>0</v>
      </c>
      <c r="K159" s="67">
        <f>IFERROR(ROUND(IF(F159&gt;2600,G159/F159*2600,G159)*H159*'dofinansowanie umów o pracę'!$D$8,2),0)</f>
        <v>0</v>
      </c>
      <c r="L159" s="67">
        <f>ROUND(IF(F159&gt;2600,I159/F159*2600,I159)*H159*'dofinansowanie umów o pracę'!$D$8,2)</f>
        <v>0</v>
      </c>
      <c r="M159" s="67">
        <f t="shared" si="2"/>
        <v>0</v>
      </c>
      <c r="N159" s="67">
        <f>M159*'dofinansowanie umów o pracę'!$F$6</f>
        <v>0</v>
      </c>
      <c r="Q159" s="12"/>
      <c r="R159" s="12"/>
      <c r="S159" s="12"/>
      <c r="T159" s="12">
        <f>IFERROR(MOD(9*MID(D159,1,1)+7*MID(D159,2,1)+3*MID(D159,3,1)+MID(D159,4,1)+9*MID(D159,5,1)+7*MID(D159,6,1)+3*MID(D159,7,1)+MID(D159,8,1)+9*MID(D159,9,1)+7*MID(D159,10,1),10),10)</f>
        <v>10</v>
      </c>
    </row>
    <row r="160" spans="1:20" customFormat="1" x14ac:dyDescent="0.25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ROUND(IF(F160&gt;=2600,2600*'dofinansowanie umów o pracę'!$D$8,F160*'dofinansowanie umów o pracę'!$D$8),2)</f>
        <v>0</v>
      </c>
      <c r="K160" s="67">
        <f>IFERROR(ROUND(IF(F160&gt;2600,G160/F160*2600,G160)*H160*'dofinansowanie umów o pracę'!$D$8,2),0)</f>
        <v>0</v>
      </c>
      <c r="L160" s="67">
        <f>ROUND(IF(F160&gt;2600,I160/F160*2600,I160)*H160*'dofinansowanie umów o pracę'!$D$8,2)</f>
        <v>0</v>
      </c>
      <c r="M160" s="67">
        <f t="shared" si="2"/>
        <v>0</v>
      </c>
      <c r="N160" s="67">
        <f>M160*'dofinansowanie umów o pracę'!$F$6</f>
        <v>0</v>
      </c>
      <c r="Q160" s="12"/>
      <c r="R160" s="12"/>
      <c r="S160" s="12"/>
      <c r="T160" s="12">
        <f>IFERROR(MOD(9*MID(D160,1,1)+7*MID(D160,2,1)+3*MID(D160,3,1)+MID(D160,4,1)+9*MID(D160,5,1)+7*MID(D160,6,1)+3*MID(D160,7,1)+MID(D160,8,1)+9*MID(D160,9,1)+7*MID(D160,10,1),10),10)</f>
        <v>10</v>
      </c>
    </row>
    <row r="161" spans="1:20" customFormat="1" x14ac:dyDescent="0.25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ROUND(IF(F161&gt;=2600,2600*'dofinansowanie umów o pracę'!$D$8,F161*'dofinansowanie umów o pracę'!$D$8),2)</f>
        <v>0</v>
      </c>
      <c r="K161" s="67">
        <f>IFERROR(ROUND(IF(F161&gt;2600,G161/F161*2600,G161)*H161*'dofinansowanie umów o pracę'!$D$8,2),0)</f>
        <v>0</v>
      </c>
      <c r="L161" s="67">
        <f>ROUND(IF(F161&gt;2600,I161/F161*2600,I161)*H161*'dofinansowanie umów o pracę'!$D$8,2)</f>
        <v>0</v>
      </c>
      <c r="M161" s="67">
        <f t="shared" si="2"/>
        <v>0</v>
      </c>
      <c r="N161" s="67">
        <f>M161*'dofinansowanie umów o pracę'!$F$6</f>
        <v>0</v>
      </c>
      <c r="Q161" s="12"/>
      <c r="R161" s="12"/>
      <c r="S161" s="12"/>
      <c r="T161" s="12">
        <f>IFERROR(MOD(9*MID(D161,1,1)+7*MID(D161,2,1)+3*MID(D161,3,1)+MID(D161,4,1)+9*MID(D161,5,1)+7*MID(D161,6,1)+3*MID(D161,7,1)+MID(D161,8,1)+9*MID(D161,9,1)+7*MID(D161,10,1),10),10)</f>
        <v>10</v>
      </c>
    </row>
    <row r="162" spans="1:20" customFormat="1" x14ac:dyDescent="0.25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ROUND(IF(F162&gt;=2600,2600*'dofinansowanie umów o pracę'!$D$8,F162*'dofinansowanie umów o pracę'!$D$8),2)</f>
        <v>0</v>
      </c>
      <c r="K162" s="67">
        <f>IFERROR(ROUND(IF(F162&gt;2600,G162/F162*2600,G162)*H162*'dofinansowanie umów o pracę'!$D$8,2),0)</f>
        <v>0</v>
      </c>
      <c r="L162" s="67">
        <f>ROUND(IF(F162&gt;2600,I162/F162*2600,I162)*H162*'dofinansowanie umów o pracę'!$D$8,2)</f>
        <v>0</v>
      </c>
      <c r="M162" s="67">
        <f t="shared" si="2"/>
        <v>0</v>
      </c>
      <c r="N162" s="67">
        <f>M162*'dofinansowanie umów o pracę'!$F$6</f>
        <v>0</v>
      </c>
      <c r="Q162" s="12"/>
      <c r="R162" s="12"/>
      <c r="S162" s="12"/>
      <c r="T162" s="12">
        <f>IFERROR(MOD(9*MID(D162,1,1)+7*MID(D162,2,1)+3*MID(D162,3,1)+MID(D162,4,1)+9*MID(D162,5,1)+7*MID(D162,6,1)+3*MID(D162,7,1)+MID(D162,8,1)+9*MID(D162,9,1)+7*MID(D162,10,1),10),10)</f>
        <v>10</v>
      </c>
    </row>
    <row r="163" spans="1:20" customFormat="1" x14ac:dyDescent="0.25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ROUND(IF(F163&gt;=2600,2600*'dofinansowanie umów o pracę'!$D$8,F163*'dofinansowanie umów o pracę'!$D$8),2)</f>
        <v>0</v>
      </c>
      <c r="K163" s="67">
        <f>IFERROR(ROUND(IF(F163&gt;2600,G163/F163*2600,G163)*H163*'dofinansowanie umów o pracę'!$D$8,2),0)</f>
        <v>0</v>
      </c>
      <c r="L163" s="67">
        <f>ROUND(IF(F163&gt;2600,I163/F163*2600,I163)*H163*'dofinansowanie umów o pracę'!$D$8,2)</f>
        <v>0</v>
      </c>
      <c r="M163" s="67">
        <f t="shared" si="2"/>
        <v>0</v>
      </c>
      <c r="N163" s="67">
        <f>M163*'dofinansowanie umów o pracę'!$F$6</f>
        <v>0</v>
      </c>
      <c r="Q163" s="12"/>
      <c r="R163" s="12"/>
      <c r="S163" s="12"/>
      <c r="T163" s="12">
        <f>IFERROR(MOD(9*MID(D163,1,1)+7*MID(D163,2,1)+3*MID(D163,3,1)+MID(D163,4,1)+9*MID(D163,5,1)+7*MID(D163,6,1)+3*MID(D163,7,1)+MID(D163,8,1)+9*MID(D163,9,1)+7*MID(D163,10,1),10),10)</f>
        <v>10</v>
      </c>
    </row>
    <row r="164" spans="1:20" customFormat="1" x14ac:dyDescent="0.25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ROUND(IF(F164&gt;=2600,2600*'dofinansowanie umów o pracę'!$D$8,F164*'dofinansowanie umów o pracę'!$D$8),2)</f>
        <v>0</v>
      </c>
      <c r="K164" s="67">
        <f>IFERROR(ROUND(IF(F164&gt;2600,G164/F164*2600,G164)*H164*'dofinansowanie umów o pracę'!$D$8,2),0)</f>
        <v>0</v>
      </c>
      <c r="L164" s="67">
        <f>ROUND(IF(F164&gt;2600,I164/F164*2600,I164)*H164*'dofinansowanie umów o pracę'!$D$8,2)</f>
        <v>0</v>
      </c>
      <c r="M164" s="67">
        <f t="shared" si="2"/>
        <v>0</v>
      </c>
      <c r="N164" s="67">
        <f>M164*'dofinansowanie umów o pracę'!$F$6</f>
        <v>0</v>
      </c>
      <c r="Q164" s="12"/>
      <c r="R164" s="12"/>
      <c r="S164" s="12"/>
      <c r="T164" s="12">
        <f>IFERROR(MOD(9*MID(D164,1,1)+7*MID(D164,2,1)+3*MID(D164,3,1)+MID(D164,4,1)+9*MID(D164,5,1)+7*MID(D164,6,1)+3*MID(D164,7,1)+MID(D164,8,1)+9*MID(D164,9,1)+7*MID(D164,10,1),10),10)</f>
        <v>10</v>
      </c>
    </row>
    <row r="165" spans="1:20" customFormat="1" x14ac:dyDescent="0.25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ROUND(IF(F165&gt;=2600,2600*'dofinansowanie umów o pracę'!$D$8,F165*'dofinansowanie umów o pracę'!$D$8),2)</f>
        <v>0</v>
      </c>
      <c r="K165" s="67">
        <f>IFERROR(ROUND(IF(F165&gt;2600,G165/F165*2600,G165)*H165*'dofinansowanie umów o pracę'!$D$8,2),0)</f>
        <v>0</v>
      </c>
      <c r="L165" s="67">
        <f>ROUND(IF(F165&gt;2600,I165/F165*2600,I165)*H165*'dofinansowanie umów o pracę'!$D$8,2)</f>
        <v>0</v>
      </c>
      <c r="M165" s="67">
        <f t="shared" si="2"/>
        <v>0</v>
      </c>
      <c r="N165" s="67">
        <f>M165*'dofinansowanie umów o pracę'!$F$6</f>
        <v>0</v>
      </c>
      <c r="Q165" s="12"/>
      <c r="R165" s="12"/>
      <c r="S165" s="12"/>
      <c r="T165" s="12">
        <f>IFERROR(MOD(9*MID(D165,1,1)+7*MID(D165,2,1)+3*MID(D165,3,1)+MID(D165,4,1)+9*MID(D165,5,1)+7*MID(D165,6,1)+3*MID(D165,7,1)+MID(D165,8,1)+9*MID(D165,9,1)+7*MID(D165,10,1),10),10)</f>
        <v>10</v>
      </c>
    </row>
    <row r="166" spans="1:20" customFormat="1" x14ac:dyDescent="0.25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ROUND(IF(F166&gt;=2600,2600*'dofinansowanie umów o pracę'!$D$8,F166*'dofinansowanie umów o pracę'!$D$8),2)</f>
        <v>0</v>
      </c>
      <c r="K166" s="67">
        <f>IFERROR(ROUND(IF(F166&gt;2600,G166/F166*2600,G166)*H166*'dofinansowanie umów o pracę'!$D$8,2),0)</f>
        <v>0</v>
      </c>
      <c r="L166" s="67">
        <f>ROUND(IF(F166&gt;2600,I166/F166*2600,I166)*H166*'dofinansowanie umów o pracę'!$D$8,2)</f>
        <v>0</v>
      </c>
      <c r="M166" s="67">
        <f t="shared" si="2"/>
        <v>0</v>
      </c>
      <c r="N166" s="67">
        <f>M166*'dofinansowanie umów o pracę'!$F$6</f>
        <v>0</v>
      </c>
      <c r="Q166" s="12"/>
      <c r="R166" s="12"/>
      <c r="S166" s="12"/>
      <c r="T166" s="12">
        <f>IFERROR(MOD(9*MID(D166,1,1)+7*MID(D166,2,1)+3*MID(D166,3,1)+MID(D166,4,1)+9*MID(D166,5,1)+7*MID(D166,6,1)+3*MID(D166,7,1)+MID(D166,8,1)+9*MID(D166,9,1)+7*MID(D166,10,1),10),10)</f>
        <v>10</v>
      </c>
    </row>
    <row r="167" spans="1:20" customFormat="1" x14ac:dyDescent="0.25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ROUND(IF(F167&gt;=2600,2600*'dofinansowanie umów o pracę'!$D$8,F167*'dofinansowanie umów o pracę'!$D$8),2)</f>
        <v>0</v>
      </c>
      <c r="K167" s="67">
        <f>IFERROR(ROUND(IF(F167&gt;2600,G167/F167*2600,G167)*H167*'dofinansowanie umów o pracę'!$D$8,2),0)</f>
        <v>0</v>
      </c>
      <c r="L167" s="67">
        <f>ROUND(IF(F167&gt;2600,I167/F167*2600,I167)*H167*'dofinansowanie umów o pracę'!$D$8,2)</f>
        <v>0</v>
      </c>
      <c r="M167" s="67">
        <f t="shared" si="2"/>
        <v>0</v>
      </c>
      <c r="N167" s="67">
        <f>M167*'dofinansowanie umów o pracę'!$F$6</f>
        <v>0</v>
      </c>
      <c r="Q167" s="12"/>
      <c r="R167" s="12"/>
      <c r="S167" s="12"/>
      <c r="T167" s="12">
        <f>IFERROR(MOD(9*MID(D167,1,1)+7*MID(D167,2,1)+3*MID(D167,3,1)+MID(D167,4,1)+9*MID(D167,5,1)+7*MID(D167,6,1)+3*MID(D167,7,1)+MID(D167,8,1)+9*MID(D167,9,1)+7*MID(D167,10,1),10),10)</f>
        <v>10</v>
      </c>
    </row>
    <row r="168" spans="1:20" customFormat="1" x14ac:dyDescent="0.25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ROUND(IF(F168&gt;=2600,2600*'dofinansowanie umów o pracę'!$D$8,F168*'dofinansowanie umów o pracę'!$D$8),2)</f>
        <v>0</v>
      </c>
      <c r="K168" s="67">
        <f>IFERROR(ROUND(IF(F168&gt;2600,G168/F168*2600,G168)*H168*'dofinansowanie umów o pracę'!$D$8,2),0)</f>
        <v>0</v>
      </c>
      <c r="L168" s="67">
        <f>ROUND(IF(F168&gt;2600,I168/F168*2600,I168)*H168*'dofinansowanie umów o pracę'!$D$8,2)</f>
        <v>0</v>
      </c>
      <c r="M168" s="67">
        <f t="shared" si="2"/>
        <v>0</v>
      </c>
      <c r="N168" s="67">
        <f>M168*'dofinansowanie umów o pracę'!$F$6</f>
        <v>0</v>
      </c>
      <c r="Q168" s="12"/>
      <c r="R168" s="12"/>
      <c r="S168" s="12"/>
      <c r="T168" s="12">
        <f>IFERROR(MOD(9*MID(D168,1,1)+7*MID(D168,2,1)+3*MID(D168,3,1)+MID(D168,4,1)+9*MID(D168,5,1)+7*MID(D168,6,1)+3*MID(D168,7,1)+MID(D168,8,1)+9*MID(D168,9,1)+7*MID(D168,10,1),10),10)</f>
        <v>10</v>
      </c>
    </row>
    <row r="169" spans="1:20" customFormat="1" x14ac:dyDescent="0.25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ROUND(IF(F169&gt;=2600,2600*'dofinansowanie umów o pracę'!$D$8,F169*'dofinansowanie umów o pracę'!$D$8),2)</f>
        <v>0</v>
      </c>
      <c r="K169" s="67">
        <f>IFERROR(ROUND(IF(F169&gt;2600,G169/F169*2600,G169)*H169*'dofinansowanie umów o pracę'!$D$8,2),0)</f>
        <v>0</v>
      </c>
      <c r="L169" s="67">
        <f>ROUND(IF(F169&gt;2600,I169/F169*2600,I169)*H169*'dofinansowanie umów o pracę'!$D$8,2)</f>
        <v>0</v>
      </c>
      <c r="M169" s="67">
        <f t="shared" si="2"/>
        <v>0</v>
      </c>
      <c r="N169" s="67">
        <f>M169*'dofinansowanie umów o pracę'!$F$6</f>
        <v>0</v>
      </c>
      <c r="Q169" s="12"/>
      <c r="R169" s="12"/>
      <c r="S169" s="12"/>
      <c r="T169" s="12">
        <f>IFERROR(MOD(9*MID(D169,1,1)+7*MID(D169,2,1)+3*MID(D169,3,1)+MID(D169,4,1)+9*MID(D169,5,1)+7*MID(D169,6,1)+3*MID(D169,7,1)+MID(D169,8,1)+9*MID(D169,9,1)+7*MID(D169,10,1),10),10)</f>
        <v>10</v>
      </c>
    </row>
    <row r="170" spans="1:20" customFormat="1" x14ac:dyDescent="0.25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ROUND(IF(F170&gt;=2600,2600*'dofinansowanie umów o pracę'!$D$8,F170*'dofinansowanie umów o pracę'!$D$8),2)</f>
        <v>0</v>
      </c>
      <c r="K170" s="67">
        <f>IFERROR(ROUND(IF(F170&gt;2600,G170/F170*2600,G170)*H170*'dofinansowanie umów o pracę'!$D$8,2),0)</f>
        <v>0</v>
      </c>
      <c r="L170" s="67">
        <f>ROUND(IF(F170&gt;2600,I170/F170*2600,I170)*H170*'dofinansowanie umów o pracę'!$D$8,2)</f>
        <v>0</v>
      </c>
      <c r="M170" s="67">
        <f t="shared" si="2"/>
        <v>0</v>
      </c>
      <c r="N170" s="67">
        <f>M170*'dofinansowanie umów o pracę'!$F$6</f>
        <v>0</v>
      </c>
      <c r="Q170" s="12"/>
      <c r="R170" s="12"/>
      <c r="S170" s="12"/>
      <c r="T170" s="12">
        <f>IFERROR(MOD(9*MID(D170,1,1)+7*MID(D170,2,1)+3*MID(D170,3,1)+MID(D170,4,1)+9*MID(D170,5,1)+7*MID(D170,6,1)+3*MID(D170,7,1)+MID(D170,8,1)+9*MID(D170,9,1)+7*MID(D170,10,1),10),10)</f>
        <v>10</v>
      </c>
    </row>
    <row r="171" spans="1:20" customFormat="1" x14ac:dyDescent="0.25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ROUND(IF(F171&gt;=2600,2600*'dofinansowanie umów o pracę'!$D$8,F171*'dofinansowanie umów o pracę'!$D$8),2)</f>
        <v>0</v>
      </c>
      <c r="K171" s="67">
        <f>IFERROR(ROUND(IF(F171&gt;2600,G171/F171*2600,G171)*H171*'dofinansowanie umów o pracę'!$D$8,2),0)</f>
        <v>0</v>
      </c>
      <c r="L171" s="67">
        <f>ROUND(IF(F171&gt;2600,I171/F171*2600,I171)*H171*'dofinansowanie umów o pracę'!$D$8,2)</f>
        <v>0</v>
      </c>
      <c r="M171" s="67">
        <f t="shared" si="2"/>
        <v>0</v>
      </c>
      <c r="N171" s="67">
        <f>M171*'dofinansowanie umów o pracę'!$F$6</f>
        <v>0</v>
      </c>
      <c r="Q171" s="12"/>
      <c r="R171" s="12"/>
      <c r="S171" s="12"/>
      <c r="T171" s="12">
        <f>IFERROR(MOD(9*MID(D171,1,1)+7*MID(D171,2,1)+3*MID(D171,3,1)+MID(D171,4,1)+9*MID(D171,5,1)+7*MID(D171,6,1)+3*MID(D171,7,1)+MID(D171,8,1)+9*MID(D171,9,1)+7*MID(D171,10,1),10),10)</f>
        <v>10</v>
      </c>
    </row>
    <row r="172" spans="1:20" customFormat="1" x14ac:dyDescent="0.25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ROUND(IF(F172&gt;=2600,2600*'dofinansowanie umów o pracę'!$D$8,F172*'dofinansowanie umów o pracę'!$D$8),2)</f>
        <v>0</v>
      </c>
      <c r="K172" s="67">
        <f>IFERROR(ROUND(IF(F172&gt;2600,G172/F172*2600,G172)*H172*'dofinansowanie umów o pracę'!$D$8,2),0)</f>
        <v>0</v>
      </c>
      <c r="L172" s="67">
        <f>ROUND(IF(F172&gt;2600,I172/F172*2600,I172)*H172*'dofinansowanie umów o pracę'!$D$8,2)</f>
        <v>0</v>
      </c>
      <c r="M172" s="67">
        <f t="shared" si="2"/>
        <v>0</v>
      </c>
      <c r="N172" s="67">
        <f>M172*'dofinansowanie umów o pracę'!$F$6</f>
        <v>0</v>
      </c>
      <c r="Q172" s="12"/>
      <c r="R172" s="12"/>
      <c r="S172" s="12"/>
      <c r="T172" s="12">
        <f>IFERROR(MOD(9*MID(D172,1,1)+7*MID(D172,2,1)+3*MID(D172,3,1)+MID(D172,4,1)+9*MID(D172,5,1)+7*MID(D172,6,1)+3*MID(D172,7,1)+MID(D172,8,1)+9*MID(D172,9,1)+7*MID(D172,10,1),10),10)</f>
        <v>10</v>
      </c>
    </row>
    <row r="173" spans="1:20" customFormat="1" x14ac:dyDescent="0.25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ROUND(IF(F173&gt;=2600,2600*'dofinansowanie umów o pracę'!$D$8,F173*'dofinansowanie umów o pracę'!$D$8),2)</f>
        <v>0</v>
      </c>
      <c r="K173" s="67">
        <f>IFERROR(ROUND(IF(F173&gt;2600,G173/F173*2600,G173)*H173*'dofinansowanie umów o pracę'!$D$8,2),0)</f>
        <v>0</v>
      </c>
      <c r="L173" s="67">
        <f>ROUND(IF(F173&gt;2600,I173/F173*2600,I173)*H173*'dofinansowanie umów o pracę'!$D$8,2)</f>
        <v>0</v>
      </c>
      <c r="M173" s="67">
        <f t="shared" si="2"/>
        <v>0</v>
      </c>
      <c r="N173" s="67">
        <f>M173*'dofinansowanie umów o pracę'!$F$6</f>
        <v>0</v>
      </c>
      <c r="Q173" s="12"/>
      <c r="R173" s="12"/>
      <c r="S173" s="12"/>
      <c r="T173" s="12">
        <f>IFERROR(MOD(9*MID(D173,1,1)+7*MID(D173,2,1)+3*MID(D173,3,1)+MID(D173,4,1)+9*MID(D173,5,1)+7*MID(D173,6,1)+3*MID(D173,7,1)+MID(D173,8,1)+9*MID(D173,9,1)+7*MID(D173,10,1),10),10)</f>
        <v>10</v>
      </c>
    </row>
    <row r="174" spans="1:20" customFormat="1" x14ac:dyDescent="0.25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ROUND(IF(F174&gt;=2600,2600*'dofinansowanie umów o pracę'!$D$8,F174*'dofinansowanie umów o pracę'!$D$8),2)</f>
        <v>0</v>
      </c>
      <c r="K174" s="67">
        <f>IFERROR(ROUND(IF(F174&gt;2600,G174/F174*2600,G174)*H174*'dofinansowanie umów o pracę'!$D$8,2),0)</f>
        <v>0</v>
      </c>
      <c r="L174" s="67">
        <f>ROUND(IF(F174&gt;2600,I174/F174*2600,I174)*H174*'dofinansowanie umów o pracę'!$D$8,2)</f>
        <v>0</v>
      </c>
      <c r="M174" s="67">
        <f t="shared" si="2"/>
        <v>0</v>
      </c>
      <c r="N174" s="67">
        <f>M174*'dofinansowanie umów o pracę'!$F$6</f>
        <v>0</v>
      </c>
      <c r="Q174" s="12"/>
      <c r="R174" s="12"/>
      <c r="S174" s="12"/>
      <c r="T174" s="12">
        <f>IFERROR(MOD(9*MID(D174,1,1)+7*MID(D174,2,1)+3*MID(D174,3,1)+MID(D174,4,1)+9*MID(D174,5,1)+7*MID(D174,6,1)+3*MID(D174,7,1)+MID(D174,8,1)+9*MID(D174,9,1)+7*MID(D174,10,1),10),10)</f>
        <v>10</v>
      </c>
    </row>
    <row r="175" spans="1:20" customFormat="1" x14ac:dyDescent="0.25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ROUND(IF(F175&gt;=2600,2600*'dofinansowanie umów o pracę'!$D$8,F175*'dofinansowanie umów o pracę'!$D$8),2)</f>
        <v>0</v>
      </c>
      <c r="K175" s="67">
        <f>IFERROR(ROUND(IF(F175&gt;2600,G175/F175*2600,G175)*H175*'dofinansowanie umów o pracę'!$D$8,2),0)</f>
        <v>0</v>
      </c>
      <c r="L175" s="67">
        <f>ROUND(IF(F175&gt;2600,I175/F175*2600,I175)*H175*'dofinansowanie umów o pracę'!$D$8,2)</f>
        <v>0</v>
      </c>
      <c r="M175" s="67">
        <f t="shared" si="2"/>
        <v>0</v>
      </c>
      <c r="N175" s="67">
        <f>M175*'dofinansowanie umów o pracę'!$F$6</f>
        <v>0</v>
      </c>
      <c r="Q175" s="12"/>
      <c r="R175" s="12"/>
      <c r="S175" s="12"/>
      <c r="T175" s="12">
        <f>IFERROR(MOD(9*MID(D175,1,1)+7*MID(D175,2,1)+3*MID(D175,3,1)+MID(D175,4,1)+9*MID(D175,5,1)+7*MID(D175,6,1)+3*MID(D175,7,1)+MID(D175,8,1)+9*MID(D175,9,1)+7*MID(D175,10,1),10),10)</f>
        <v>10</v>
      </c>
    </row>
    <row r="176" spans="1:20" customFormat="1" x14ac:dyDescent="0.25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ROUND(IF(F176&gt;=2600,2600*'dofinansowanie umów o pracę'!$D$8,F176*'dofinansowanie umów o pracę'!$D$8),2)</f>
        <v>0</v>
      </c>
      <c r="K176" s="67">
        <f>IFERROR(ROUND(IF(F176&gt;2600,G176/F176*2600,G176)*H176*'dofinansowanie umów o pracę'!$D$8,2),0)</f>
        <v>0</v>
      </c>
      <c r="L176" s="67">
        <f>ROUND(IF(F176&gt;2600,I176/F176*2600,I176)*H176*'dofinansowanie umów o pracę'!$D$8,2)</f>
        <v>0</v>
      </c>
      <c r="M176" s="67">
        <f t="shared" si="2"/>
        <v>0</v>
      </c>
      <c r="N176" s="67">
        <f>M176*'dofinansowanie umów o pracę'!$F$6</f>
        <v>0</v>
      </c>
      <c r="Q176" s="12"/>
      <c r="R176" s="12"/>
      <c r="S176" s="12"/>
      <c r="T176" s="12">
        <f>IFERROR(MOD(9*MID(D176,1,1)+7*MID(D176,2,1)+3*MID(D176,3,1)+MID(D176,4,1)+9*MID(D176,5,1)+7*MID(D176,6,1)+3*MID(D176,7,1)+MID(D176,8,1)+9*MID(D176,9,1)+7*MID(D176,10,1),10),10)</f>
        <v>10</v>
      </c>
    </row>
    <row r="177" spans="1:20" customFormat="1" x14ac:dyDescent="0.25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ROUND(IF(F177&gt;=2600,2600*'dofinansowanie umów o pracę'!$D$8,F177*'dofinansowanie umów o pracę'!$D$8),2)</f>
        <v>0</v>
      </c>
      <c r="K177" s="67">
        <f>IFERROR(ROUND(IF(F177&gt;2600,G177/F177*2600,G177)*H177*'dofinansowanie umów o pracę'!$D$8,2),0)</f>
        <v>0</v>
      </c>
      <c r="L177" s="67">
        <f>ROUND(IF(F177&gt;2600,I177/F177*2600,I177)*H177*'dofinansowanie umów o pracę'!$D$8,2)</f>
        <v>0</v>
      </c>
      <c r="M177" s="67">
        <f t="shared" si="2"/>
        <v>0</v>
      </c>
      <c r="N177" s="67">
        <f>M177*'dofinansowanie umów o pracę'!$F$6</f>
        <v>0</v>
      </c>
      <c r="Q177" s="12"/>
      <c r="R177" s="12"/>
      <c r="S177" s="12"/>
      <c r="T177" s="12">
        <f>IFERROR(MOD(9*MID(D177,1,1)+7*MID(D177,2,1)+3*MID(D177,3,1)+MID(D177,4,1)+9*MID(D177,5,1)+7*MID(D177,6,1)+3*MID(D177,7,1)+MID(D177,8,1)+9*MID(D177,9,1)+7*MID(D177,10,1),10),10)</f>
        <v>10</v>
      </c>
    </row>
    <row r="178" spans="1:20" customFormat="1" x14ac:dyDescent="0.25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ROUND(IF(F178&gt;=2600,2600*'dofinansowanie umów o pracę'!$D$8,F178*'dofinansowanie umów o pracę'!$D$8),2)</f>
        <v>0</v>
      </c>
      <c r="K178" s="67">
        <f>IFERROR(ROUND(IF(F178&gt;2600,G178/F178*2600,G178)*H178*'dofinansowanie umów o pracę'!$D$8,2),0)</f>
        <v>0</v>
      </c>
      <c r="L178" s="67">
        <f>ROUND(IF(F178&gt;2600,I178/F178*2600,I178)*H178*'dofinansowanie umów o pracę'!$D$8,2)</f>
        <v>0</v>
      </c>
      <c r="M178" s="67">
        <f t="shared" si="2"/>
        <v>0</v>
      </c>
      <c r="N178" s="67">
        <f>M178*'dofinansowanie umów o pracę'!$F$6</f>
        <v>0</v>
      </c>
      <c r="Q178" s="12"/>
      <c r="R178" s="12"/>
      <c r="S178" s="12"/>
      <c r="T178" s="12">
        <f>IFERROR(MOD(9*MID(D178,1,1)+7*MID(D178,2,1)+3*MID(D178,3,1)+MID(D178,4,1)+9*MID(D178,5,1)+7*MID(D178,6,1)+3*MID(D178,7,1)+MID(D178,8,1)+9*MID(D178,9,1)+7*MID(D178,10,1),10),10)</f>
        <v>10</v>
      </c>
    </row>
    <row r="179" spans="1:20" customFormat="1" x14ac:dyDescent="0.25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ROUND(IF(F179&gt;=2600,2600*'dofinansowanie umów o pracę'!$D$8,F179*'dofinansowanie umów o pracę'!$D$8),2)</f>
        <v>0</v>
      </c>
      <c r="K179" s="67">
        <f>IFERROR(ROUND(IF(F179&gt;2600,G179/F179*2600,G179)*H179*'dofinansowanie umów o pracę'!$D$8,2),0)</f>
        <v>0</v>
      </c>
      <c r="L179" s="67">
        <f>ROUND(IF(F179&gt;2600,I179/F179*2600,I179)*H179*'dofinansowanie umów o pracę'!$D$8,2)</f>
        <v>0</v>
      </c>
      <c r="M179" s="67">
        <f t="shared" si="2"/>
        <v>0</v>
      </c>
      <c r="N179" s="67">
        <f>M179*'dofinansowanie umów o pracę'!$F$6</f>
        <v>0</v>
      </c>
      <c r="Q179" s="12"/>
      <c r="R179" s="12"/>
      <c r="S179" s="12"/>
      <c r="T179" s="12">
        <f>IFERROR(MOD(9*MID(D179,1,1)+7*MID(D179,2,1)+3*MID(D179,3,1)+MID(D179,4,1)+9*MID(D179,5,1)+7*MID(D179,6,1)+3*MID(D179,7,1)+MID(D179,8,1)+9*MID(D179,9,1)+7*MID(D179,10,1),10),10)</f>
        <v>10</v>
      </c>
    </row>
    <row r="180" spans="1:20" customFormat="1" x14ac:dyDescent="0.25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ROUND(IF(F180&gt;=2600,2600*'dofinansowanie umów o pracę'!$D$8,F180*'dofinansowanie umów o pracę'!$D$8),2)</f>
        <v>0</v>
      </c>
      <c r="K180" s="67">
        <f>IFERROR(ROUND(IF(F180&gt;2600,G180/F180*2600,G180)*H180*'dofinansowanie umów o pracę'!$D$8,2),0)</f>
        <v>0</v>
      </c>
      <c r="L180" s="67">
        <f>ROUND(IF(F180&gt;2600,I180/F180*2600,I180)*H180*'dofinansowanie umów o pracę'!$D$8,2)</f>
        <v>0</v>
      </c>
      <c r="M180" s="67">
        <f t="shared" si="2"/>
        <v>0</v>
      </c>
      <c r="N180" s="67">
        <f>M180*'dofinansowanie umów o pracę'!$F$6</f>
        <v>0</v>
      </c>
      <c r="Q180" s="12"/>
      <c r="R180" s="12"/>
      <c r="S180" s="12"/>
      <c r="T180" s="12">
        <f>IFERROR(MOD(9*MID(D180,1,1)+7*MID(D180,2,1)+3*MID(D180,3,1)+MID(D180,4,1)+9*MID(D180,5,1)+7*MID(D180,6,1)+3*MID(D180,7,1)+MID(D180,8,1)+9*MID(D180,9,1)+7*MID(D180,10,1),10),10)</f>
        <v>10</v>
      </c>
    </row>
    <row r="181" spans="1:20" customFormat="1" x14ac:dyDescent="0.25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ROUND(IF(F181&gt;=2600,2600*'dofinansowanie umów o pracę'!$D$8,F181*'dofinansowanie umów o pracę'!$D$8),2)</f>
        <v>0</v>
      </c>
      <c r="K181" s="67">
        <f>IFERROR(ROUND(IF(F181&gt;2600,G181/F181*2600,G181)*H181*'dofinansowanie umów o pracę'!$D$8,2),0)</f>
        <v>0</v>
      </c>
      <c r="L181" s="67">
        <f>ROUND(IF(F181&gt;2600,I181/F181*2600,I181)*H181*'dofinansowanie umów o pracę'!$D$8,2)</f>
        <v>0</v>
      </c>
      <c r="M181" s="67">
        <f t="shared" si="2"/>
        <v>0</v>
      </c>
      <c r="N181" s="67">
        <f>M181*'dofinansowanie umów o pracę'!$F$6</f>
        <v>0</v>
      </c>
      <c r="Q181" s="12"/>
      <c r="R181" s="12"/>
      <c r="S181" s="12"/>
      <c r="T181" s="12">
        <f>IFERROR(MOD(9*MID(D181,1,1)+7*MID(D181,2,1)+3*MID(D181,3,1)+MID(D181,4,1)+9*MID(D181,5,1)+7*MID(D181,6,1)+3*MID(D181,7,1)+MID(D181,8,1)+9*MID(D181,9,1)+7*MID(D181,10,1),10),10)</f>
        <v>10</v>
      </c>
    </row>
    <row r="182" spans="1:20" customFormat="1" x14ac:dyDescent="0.25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ROUND(IF(F182&gt;=2600,2600*'dofinansowanie umów o pracę'!$D$8,F182*'dofinansowanie umów o pracę'!$D$8),2)</f>
        <v>0</v>
      </c>
      <c r="K182" s="67">
        <f>IFERROR(ROUND(IF(F182&gt;2600,G182/F182*2600,G182)*H182*'dofinansowanie umów o pracę'!$D$8,2),0)</f>
        <v>0</v>
      </c>
      <c r="L182" s="67">
        <f>ROUND(IF(F182&gt;2600,I182/F182*2600,I182)*H182*'dofinansowanie umów o pracę'!$D$8,2)</f>
        <v>0</v>
      </c>
      <c r="M182" s="67">
        <f t="shared" si="2"/>
        <v>0</v>
      </c>
      <c r="N182" s="67">
        <f>M182*'dofinansowanie umów o pracę'!$F$6</f>
        <v>0</v>
      </c>
      <c r="Q182" s="12"/>
      <c r="R182" s="12"/>
      <c r="S182" s="12"/>
      <c r="T182" s="12">
        <f>IFERROR(MOD(9*MID(D182,1,1)+7*MID(D182,2,1)+3*MID(D182,3,1)+MID(D182,4,1)+9*MID(D182,5,1)+7*MID(D182,6,1)+3*MID(D182,7,1)+MID(D182,8,1)+9*MID(D182,9,1)+7*MID(D182,10,1),10),10)</f>
        <v>10</v>
      </c>
    </row>
    <row r="183" spans="1:20" customFormat="1" x14ac:dyDescent="0.25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ROUND(IF(F183&gt;=2600,2600*'dofinansowanie umów o pracę'!$D$8,F183*'dofinansowanie umów o pracę'!$D$8),2)</f>
        <v>0</v>
      </c>
      <c r="K183" s="67">
        <f>IFERROR(ROUND(IF(F183&gt;2600,G183/F183*2600,G183)*H183*'dofinansowanie umów o pracę'!$D$8,2),0)</f>
        <v>0</v>
      </c>
      <c r="L183" s="67">
        <f>ROUND(IF(F183&gt;2600,I183/F183*2600,I183)*H183*'dofinansowanie umów o pracę'!$D$8,2)</f>
        <v>0</v>
      </c>
      <c r="M183" s="67">
        <f t="shared" si="2"/>
        <v>0</v>
      </c>
      <c r="N183" s="67">
        <f>M183*'dofinansowanie umów o pracę'!$F$6</f>
        <v>0</v>
      </c>
      <c r="Q183" s="12"/>
      <c r="R183" s="12"/>
      <c r="S183" s="12"/>
      <c r="T183" s="12">
        <f>IFERROR(MOD(9*MID(D183,1,1)+7*MID(D183,2,1)+3*MID(D183,3,1)+MID(D183,4,1)+9*MID(D183,5,1)+7*MID(D183,6,1)+3*MID(D183,7,1)+MID(D183,8,1)+9*MID(D183,9,1)+7*MID(D183,10,1),10),10)</f>
        <v>10</v>
      </c>
    </row>
    <row r="184" spans="1:20" customFormat="1" x14ac:dyDescent="0.25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ROUND(IF(F184&gt;=2600,2600*'dofinansowanie umów o pracę'!$D$8,F184*'dofinansowanie umów o pracę'!$D$8),2)</f>
        <v>0</v>
      </c>
      <c r="K184" s="67">
        <f>IFERROR(ROUND(IF(F184&gt;2600,G184/F184*2600,G184)*H184*'dofinansowanie umów o pracę'!$D$8,2),0)</f>
        <v>0</v>
      </c>
      <c r="L184" s="67">
        <f>ROUND(IF(F184&gt;2600,I184/F184*2600,I184)*H184*'dofinansowanie umów o pracę'!$D$8,2)</f>
        <v>0</v>
      </c>
      <c r="M184" s="67">
        <f t="shared" si="2"/>
        <v>0</v>
      </c>
      <c r="N184" s="67">
        <f>M184*'dofinansowanie umów o pracę'!$F$6</f>
        <v>0</v>
      </c>
      <c r="Q184" s="12"/>
      <c r="R184" s="12"/>
      <c r="S184" s="12"/>
      <c r="T184" s="12">
        <f>IFERROR(MOD(9*MID(D184,1,1)+7*MID(D184,2,1)+3*MID(D184,3,1)+MID(D184,4,1)+9*MID(D184,5,1)+7*MID(D184,6,1)+3*MID(D184,7,1)+MID(D184,8,1)+9*MID(D184,9,1)+7*MID(D184,10,1),10),10)</f>
        <v>10</v>
      </c>
    </row>
    <row r="185" spans="1:20" customFormat="1" x14ac:dyDescent="0.25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ROUND(IF(F185&gt;=2600,2600*'dofinansowanie umów o pracę'!$D$8,F185*'dofinansowanie umów o pracę'!$D$8),2)</f>
        <v>0</v>
      </c>
      <c r="K185" s="67">
        <f>IFERROR(ROUND(IF(F185&gt;2600,G185/F185*2600,G185)*H185*'dofinansowanie umów o pracę'!$D$8,2),0)</f>
        <v>0</v>
      </c>
      <c r="L185" s="67">
        <f>ROUND(IF(F185&gt;2600,I185/F185*2600,I185)*H185*'dofinansowanie umów o pracę'!$D$8,2)</f>
        <v>0</v>
      </c>
      <c r="M185" s="67">
        <f t="shared" si="2"/>
        <v>0</v>
      </c>
      <c r="N185" s="67">
        <f>M185*'dofinansowanie umów o pracę'!$F$6</f>
        <v>0</v>
      </c>
      <c r="Q185" s="12"/>
      <c r="R185" s="12"/>
      <c r="S185" s="12"/>
      <c r="T185" s="12">
        <f>IFERROR(MOD(9*MID(D185,1,1)+7*MID(D185,2,1)+3*MID(D185,3,1)+MID(D185,4,1)+9*MID(D185,5,1)+7*MID(D185,6,1)+3*MID(D185,7,1)+MID(D185,8,1)+9*MID(D185,9,1)+7*MID(D185,10,1),10),10)</f>
        <v>10</v>
      </c>
    </row>
    <row r="186" spans="1:20" customFormat="1" x14ac:dyDescent="0.25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ROUND(IF(F186&gt;=2600,2600*'dofinansowanie umów o pracę'!$D$8,F186*'dofinansowanie umów o pracę'!$D$8),2)</f>
        <v>0</v>
      </c>
      <c r="K186" s="67">
        <f>IFERROR(ROUND(IF(F186&gt;2600,G186/F186*2600,G186)*H186*'dofinansowanie umów o pracę'!$D$8,2),0)</f>
        <v>0</v>
      </c>
      <c r="L186" s="67">
        <f>ROUND(IF(F186&gt;2600,I186/F186*2600,I186)*H186*'dofinansowanie umów o pracę'!$D$8,2)</f>
        <v>0</v>
      </c>
      <c r="M186" s="67">
        <f t="shared" si="2"/>
        <v>0</v>
      </c>
      <c r="N186" s="67">
        <f>M186*'dofinansowanie umów o pracę'!$F$6</f>
        <v>0</v>
      </c>
      <c r="Q186" s="12"/>
      <c r="R186" s="12"/>
      <c r="S186" s="12"/>
      <c r="T186" s="12">
        <f>IFERROR(MOD(9*MID(D186,1,1)+7*MID(D186,2,1)+3*MID(D186,3,1)+MID(D186,4,1)+9*MID(D186,5,1)+7*MID(D186,6,1)+3*MID(D186,7,1)+MID(D186,8,1)+9*MID(D186,9,1)+7*MID(D186,10,1),10),10)</f>
        <v>10</v>
      </c>
    </row>
    <row r="187" spans="1:20" customFormat="1" x14ac:dyDescent="0.25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ROUND(IF(F187&gt;=2600,2600*'dofinansowanie umów o pracę'!$D$8,F187*'dofinansowanie umów o pracę'!$D$8),2)</f>
        <v>0</v>
      </c>
      <c r="K187" s="67">
        <f>IFERROR(ROUND(IF(F187&gt;2600,G187/F187*2600,G187)*H187*'dofinansowanie umów o pracę'!$D$8,2),0)</f>
        <v>0</v>
      </c>
      <c r="L187" s="67">
        <f>ROUND(IF(F187&gt;2600,I187/F187*2600,I187)*H187*'dofinansowanie umów o pracę'!$D$8,2)</f>
        <v>0</v>
      </c>
      <c r="M187" s="67">
        <f t="shared" si="2"/>
        <v>0</v>
      </c>
      <c r="N187" s="67">
        <f>M187*'dofinansowanie umów o pracę'!$F$6</f>
        <v>0</v>
      </c>
      <c r="Q187" s="12"/>
      <c r="R187" s="12"/>
      <c r="S187" s="12"/>
      <c r="T187" s="12">
        <f>IFERROR(MOD(9*MID(D187,1,1)+7*MID(D187,2,1)+3*MID(D187,3,1)+MID(D187,4,1)+9*MID(D187,5,1)+7*MID(D187,6,1)+3*MID(D187,7,1)+MID(D187,8,1)+9*MID(D187,9,1)+7*MID(D187,10,1),10),10)</f>
        <v>10</v>
      </c>
    </row>
    <row r="188" spans="1:20" customFormat="1" x14ac:dyDescent="0.25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ROUND(IF(F188&gt;=2600,2600*'dofinansowanie umów o pracę'!$D$8,F188*'dofinansowanie umów o pracę'!$D$8),2)</f>
        <v>0</v>
      </c>
      <c r="K188" s="67">
        <f>IFERROR(ROUND(IF(F188&gt;2600,G188/F188*2600,G188)*H188*'dofinansowanie umów o pracę'!$D$8,2),0)</f>
        <v>0</v>
      </c>
      <c r="L188" s="67">
        <f>ROUND(IF(F188&gt;2600,I188/F188*2600,I188)*H188*'dofinansowanie umów o pracę'!$D$8,2)</f>
        <v>0</v>
      </c>
      <c r="M188" s="67">
        <f t="shared" si="2"/>
        <v>0</v>
      </c>
      <c r="N188" s="67">
        <f>M188*'dofinansowanie umów o pracę'!$F$6</f>
        <v>0</v>
      </c>
      <c r="Q188" s="12"/>
      <c r="R188" s="12"/>
      <c r="S188" s="12"/>
      <c r="T188" s="12">
        <f>IFERROR(MOD(9*MID(D188,1,1)+7*MID(D188,2,1)+3*MID(D188,3,1)+MID(D188,4,1)+9*MID(D188,5,1)+7*MID(D188,6,1)+3*MID(D188,7,1)+MID(D188,8,1)+9*MID(D188,9,1)+7*MID(D188,10,1),10),10)</f>
        <v>10</v>
      </c>
    </row>
    <row r="189" spans="1:20" customFormat="1" x14ac:dyDescent="0.25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ROUND(IF(F189&gt;=2600,2600*'dofinansowanie umów o pracę'!$D$8,F189*'dofinansowanie umów o pracę'!$D$8),2)</f>
        <v>0</v>
      </c>
      <c r="K189" s="67">
        <f>IFERROR(ROUND(IF(F189&gt;2600,G189/F189*2600,G189)*H189*'dofinansowanie umów o pracę'!$D$8,2),0)</f>
        <v>0</v>
      </c>
      <c r="L189" s="67">
        <f>ROUND(IF(F189&gt;2600,I189/F189*2600,I189)*H189*'dofinansowanie umów o pracę'!$D$8,2)</f>
        <v>0</v>
      </c>
      <c r="M189" s="67">
        <f t="shared" si="2"/>
        <v>0</v>
      </c>
      <c r="N189" s="67">
        <f>M189*'dofinansowanie umów o pracę'!$F$6</f>
        <v>0</v>
      </c>
      <c r="Q189" s="12"/>
      <c r="R189" s="12"/>
      <c r="S189" s="12"/>
      <c r="T189" s="12">
        <f>IFERROR(MOD(9*MID(D189,1,1)+7*MID(D189,2,1)+3*MID(D189,3,1)+MID(D189,4,1)+9*MID(D189,5,1)+7*MID(D189,6,1)+3*MID(D189,7,1)+MID(D189,8,1)+9*MID(D189,9,1)+7*MID(D189,10,1),10),10)</f>
        <v>10</v>
      </c>
    </row>
    <row r="190" spans="1:20" customFormat="1" x14ac:dyDescent="0.25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ROUND(IF(F190&gt;=2600,2600*'dofinansowanie umów o pracę'!$D$8,F190*'dofinansowanie umów o pracę'!$D$8),2)</f>
        <v>0</v>
      </c>
      <c r="K190" s="67">
        <f>IFERROR(ROUND(IF(F190&gt;2600,G190/F190*2600,G190)*H190*'dofinansowanie umów o pracę'!$D$8,2),0)</f>
        <v>0</v>
      </c>
      <c r="L190" s="67">
        <f>ROUND(IF(F190&gt;2600,I190/F190*2600,I190)*H190*'dofinansowanie umów o pracę'!$D$8,2)</f>
        <v>0</v>
      </c>
      <c r="M190" s="67">
        <f t="shared" si="2"/>
        <v>0</v>
      </c>
      <c r="N190" s="67">
        <f>M190*'dofinansowanie umów o pracę'!$F$6</f>
        <v>0</v>
      </c>
      <c r="Q190" s="12"/>
      <c r="R190" s="12"/>
      <c r="S190" s="12"/>
      <c r="T190" s="12">
        <f>IFERROR(MOD(9*MID(D190,1,1)+7*MID(D190,2,1)+3*MID(D190,3,1)+MID(D190,4,1)+9*MID(D190,5,1)+7*MID(D190,6,1)+3*MID(D190,7,1)+MID(D190,8,1)+9*MID(D190,9,1)+7*MID(D190,10,1),10),10)</f>
        <v>10</v>
      </c>
    </row>
    <row r="191" spans="1:20" customFormat="1" x14ac:dyDescent="0.25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ROUND(IF(F191&gt;=2600,2600*'dofinansowanie umów o pracę'!$D$8,F191*'dofinansowanie umów o pracę'!$D$8),2)</f>
        <v>0</v>
      </c>
      <c r="K191" s="67">
        <f>IFERROR(ROUND(IF(F191&gt;2600,G191/F191*2600,G191)*H191*'dofinansowanie umów o pracę'!$D$8,2),0)</f>
        <v>0</v>
      </c>
      <c r="L191" s="67">
        <f>ROUND(IF(F191&gt;2600,I191/F191*2600,I191)*H191*'dofinansowanie umów o pracę'!$D$8,2)</f>
        <v>0</v>
      </c>
      <c r="M191" s="67">
        <f t="shared" si="2"/>
        <v>0</v>
      </c>
      <c r="N191" s="67">
        <f>M191*'dofinansowanie umów o pracę'!$F$6</f>
        <v>0</v>
      </c>
      <c r="Q191" s="12"/>
      <c r="R191" s="12"/>
      <c r="S191" s="12"/>
      <c r="T191" s="12">
        <f>IFERROR(MOD(9*MID(D191,1,1)+7*MID(D191,2,1)+3*MID(D191,3,1)+MID(D191,4,1)+9*MID(D191,5,1)+7*MID(D191,6,1)+3*MID(D191,7,1)+MID(D191,8,1)+9*MID(D191,9,1)+7*MID(D191,10,1),10),10)</f>
        <v>10</v>
      </c>
    </row>
    <row r="192" spans="1:20" customFormat="1" x14ac:dyDescent="0.25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ROUND(IF(F192&gt;=2600,2600*'dofinansowanie umów o pracę'!$D$8,F192*'dofinansowanie umów o pracę'!$D$8),2)</f>
        <v>0</v>
      </c>
      <c r="K192" s="67">
        <f>IFERROR(ROUND(IF(F192&gt;2600,G192/F192*2600,G192)*H192*'dofinansowanie umów o pracę'!$D$8,2),0)</f>
        <v>0</v>
      </c>
      <c r="L192" s="67">
        <f>ROUND(IF(F192&gt;2600,I192/F192*2600,I192)*H192*'dofinansowanie umów o pracę'!$D$8,2)</f>
        <v>0</v>
      </c>
      <c r="M192" s="67">
        <f t="shared" si="2"/>
        <v>0</v>
      </c>
      <c r="N192" s="67">
        <f>M192*'dofinansowanie umów o pracę'!$F$6</f>
        <v>0</v>
      </c>
      <c r="Q192" s="12"/>
      <c r="R192" s="12"/>
      <c r="S192" s="12"/>
      <c r="T192" s="12">
        <f>IFERROR(MOD(9*MID(D192,1,1)+7*MID(D192,2,1)+3*MID(D192,3,1)+MID(D192,4,1)+9*MID(D192,5,1)+7*MID(D192,6,1)+3*MID(D192,7,1)+MID(D192,8,1)+9*MID(D192,9,1)+7*MID(D192,10,1),10),10)</f>
        <v>10</v>
      </c>
    </row>
    <row r="193" spans="1:20" customFormat="1" x14ac:dyDescent="0.25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ROUND(IF(F193&gt;=2600,2600*'dofinansowanie umów o pracę'!$D$8,F193*'dofinansowanie umów o pracę'!$D$8),2)</f>
        <v>0</v>
      </c>
      <c r="K193" s="67">
        <f>IFERROR(ROUND(IF(F193&gt;2600,G193/F193*2600,G193)*H193*'dofinansowanie umów o pracę'!$D$8,2),0)</f>
        <v>0</v>
      </c>
      <c r="L193" s="67">
        <f>ROUND(IF(F193&gt;2600,I193/F193*2600,I193)*H193*'dofinansowanie umów o pracę'!$D$8,2)</f>
        <v>0</v>
      </c>
      <c r="M193" s="67">
        <f t="shared" si="2"/>
        <v>0</v>
      </c>
      <c r="N193" s="67">
        <f>M193*'dofinansowanie umów o pracę'!$F$6</f>
        <v>0</v>
      </c>
      <c r="Q193" s="12"/>
      <c r="R193" s="12"/>
      <c r="S193" s="12"/>
      <c r="T193" s="12">
        <f>IFERROR(MOD(9*MID(D193,1,1)+7*MID(D193,2,1)+3*MID(D193,3,1)+MID(D193,4,1)+9*MID(D193,5,1)+7*MID(D193,6,1)+3*MID(D193,7,1)+MID(D193,8,1)+9*MID(D193,9,1)+7*MID(D193,10,1),10),10)</f>
        <v>10</v>
      </c>
    </row>
    <row r="194" spans="1:20" customFormat="1" x14ac:dyDescent="0.25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ROUND(IF(F194&gt;=2600,2600*'dofinansowanie umów o pracę'!$D$8,F194*'dofinansowanie umów o pracę'!$D$8),2)</f>
        <v>0</v>
      </c>
      <c r="K194" s="67">
        <f>IFERROR(ROUND(IF(F194&gt;2600,G194/F194*2600,G194)*H194*'dofinansowanie umów o pracę'!$D$8,2),0)</f>
        <v>0</v>
      </c>
      <c r="L194" s="67">
        <f>ROUND(IF(F194&gt;2600,I194/F194*2600,I194)*H194*'dofinansowanie umów o pracę'!$D$8,2)</f>
        <v>0</v>
      </c>
      <c r="M194" s="67">
        <f t="shared" si="2"/>
        <v>0</v>
      </c>
      <c r="N194" s="67">
        <f>M194*'dofinansowanie umów o pracę'!$F$6</f>
        <v>0</v>
      </c>
      <c r="Q194" s="12"/>
      <c r="R194" s="12"/>
      <c r="S194" s="12"/>
      <c r="T194" s="12">
        <f>IFERROR(MOD(9*MID(D194,1,1)+7*MID(D194,2,1)+3*MID(D194,3,1)+MID(D194,4,1)+9*MID(D194,5,1)+7*MID(D194,6,1)+3*MID(D194,7,1)+MID(D194,8,1)+9*MID(D194,9,1)+7*MID(D194,10,1),10),10)</f>
        <v>10</v>
      </c>
    </row>
    <row r="195" spans="1:20" customFormat="1" x14ac:dyDescent="0.25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ROUND(IF(F195&gt;=2600,2600*'dofinansowanie umów o pracę'!$D$8,F195*'dofinansowanie umów o pracę'!$D$8),2)</f>
        <v>0</v>
      </c>
      <c r="K195" s="67">
        <f>IFERROR(ROUND(IF(F195&gt;2600,G195/F195*2600,G195)*H195*'dofinansowanie umów o pracę'!$D$8,2),0)</f>
        <v>0</v>
      </c>
      <c r="L195" s="67">
        <f>ROUND(IF(F195&gt;2600,I195/F195*2600,I195)*H195*'dofinansowanie umów o pracę'!$D$8,2)</f>
        <v>0</v>
      </c>
      <c r="M195" s="67">
        <f t="shared" si="2"/>
        <v>0</v>
      </c>
      <c r="N195" s="67">
        <f>M195*'dofinansowanie umów o pracę'!$F$6</f>
        <v>0</v>
      </c>
      <c r="Q195" s="12"/>
      <c r="R195" s="12"/>
      <c r="S195" s="12"/>
      <c r="T195" s="12">
        <f>IFERROR(MOD(9*MID(D195,1,1)+7*MID(D195,2,1)+3*MID(D195,3,1)+MID(D195,4,1)+9*MID(D195,5,1)+7*MID(D195,6,1)+3*MID(D195,7,1)+MID(D195,8,1)+9*MID(D195,9,1)+7*MID(D195,10,1),10),10)</f>
        <v>10</v>
      </c>
    </row>
    <row r="196" spans="1:20" customFormat="1" x14ac:dyDescent="0.25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ROUND(IF(F196&gt;=2600,2600*'dofinansowanie umów o pracę'!$D$8,F196*'dofinansowanie umów o pracę'!$D$8),2)</f>
        <v>0</v>
      </c>
      <c r="K196" s="67">
        <f>IFERROR(ROUND(IF(F196&gt;2600,G196/F196*2600,G196)*H196*'dofinansowanie umów o pracę'!$D$8,2),0)</f>
        <v>0</v>
      </c>
      <c r="L196" s="67">
        <f>ROUND(IF(F196&gt;2600,I196/F196*2600,I196)*H196*'dofinansowanie umów o pracę'!$D$8,2)</f>
        <v>0</v>
      </c>
      <c r="M196" s="67">
        <f t="shared" si="2"/>
        <v>0</v>
      </c>
      <c r="N196" s="67">
        <f>M196*'dofinansowanie umów o pracę'!$F$6</f>
        <v>0</v>
      </c>
      <c r="Q196" s="12"/>
      <c r="R196" s="12"/>
      <c r="S196" s="12"/>
      <c r="T196" s="12">
        <f>IFERROR(MOD(9*MID(D196,1,1)+7*MID(D196,2,1)+3*MID(D196,3,1)+MID(D196,4,1)+9*MID(D196,5,1)+7*MID(D196,6,1)+3*MID(D196,7,1)+MID(D196,8,1)+9*MID(D196,9,1)+7*MID(D196,10,1),10),10)</f>
        <v>10</v>
      </c>
    </row>
    <row r="197" spans="1:20" customFormat="1" x14ac:dyDescent="0.25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ROUND(IF(F197&gt;=2600,2600*'dofinansowanie umów o pracę'!$D$8,F197*'dofinansowanie umów o pracę'!$D$8),2)</f>
        <v>0</v>
      </c>
      <c r="K197" s="67">
        <f>IFERROR(ROUND(IF(F197&gt;2600,G197/F197*2600,G197)*H197*'dofinansowanie umów o pracę'!$D$8,2),0)</f>
        <v>0</v>
      </c>
      <c r="L197" s="67">
        <f>ROUND(IF(F197&gt;2600,I197/F197*2600,I197)*H197*'dofinansowanie umów o pracę'!$D$8,2)</f>
        <v>0</v>
      </c>
      <c r="M197" s="67">
        <f t="shared" si="2"/>
        <v>0</v>
      </c>
      <c r="N197" s="67">
        <f>M197*'dofinansowanie umów o pracę'!$F$6</f>
        <v>0</v>
      </c>
      <c r="Q197" s="12"/>
      <c r="R197" s="12"/>
      <c r="S197" s="12"/>
      <c r="T197" s="12">
        <f>IFERROR(MOD(9*MID(D197,1,1)+7*MID(D197,2,1)+3*MID(D197,3,1)+MID(D197,4,1)+9*MID(D197,5,1)+7*MID(D197,6,1)+3*MID(D197,7,1)+MID(D197,8,1)+9*MID(D197,9,1)+7*MID(D197,10,1),10),10)</f>
        <v>10</v>
      </c>
    </row>
    <row r="198" spans="1:20" customFormat="1" x14ac:dyDescent="0.25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ROUND(IF(F198&gt;=2600,2600*'dofinansowanie umów o pracę'!$D$8,F198*'dofinansowanie umów o pracę'!$D$8),2)</f>
        <v>0</v>
      </c>
      <c r="K198" s="67">
        <f>IFERROR(ROUND(IF(F198&gt;2600,G198/F198*2600,G198)*H198*'dofinansowanie umów o pracę'!$D$8,2),0)</f>
        <v>0</v>
      </c>
      <c r="L198" s="67">
        <f>ROUND(IF(F198&gt;2600,I198/F198*2600,I198)*H198*'dofinansowanie umów o pracę'!$D$8,2)</f>
        <v>0</v>
      </c>
      <c r="M198" s="67">
        <f t="shared" si="2"/>
        <v>0</v>
      </c>
      <c r="N198" s="67">
        <f>M198*'dofinansowanie umów o pracę'!$F$6</f>
        <v>0</v>
      </c>
      <c r="Q198" s="12"/>
      <c r="R198" s="12"/>
      <c r="S198" s="12"/>
      <c r="T198" s="12">
        <f>IFERROR(MOD(9*MID(D198,1,1)+7*MID(D198,2,1)+3*MID(D198,3,1)+MID(D198,4,1)+9*MID(D198,5,1)+7*MID(D198,6,1)+3*MID(D198,7,1)+MID(D198,8,1)+9*MID(D198,9,1)+7*MID(D198,10,1),10),10)</f>
        <v>10</v>
      </c>
    </row>
    <row r="199" spans="1:20" customFormat="1" x14ac:dyDescent="0.25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ROUND(IF(F199&gt;=2600,2600*'dofinansowanie umów o pracę'!$D$8,F199*'dofinansowanie umów o pracę'!$D$8),2)</f>
        <v>0</v>
      </c>
      <c r="K199" s="67">
        <f>IFERROR(ROUND(IF(F199&gt;2600,G199/F199*2600,G199)*H199*'dofinansowanie umów o pracę'!$D$8,2),0)</f>
        <v>0</v>
      </c>
      <c r="L199" s="67">
        <f>ROUND(IF(F199&gt;2600,I199/F199*2600,I199)*H199*'dofinansowanie umów o pracę'!$D$8,2)</f>
        <v>0</v>
      </c>
      <c r="M199" s="67">
        <f t="shared" si="2"/>
        <v>0</v>
      </c>
      <c r="N199" s="67">
        <f>M199*'dofinansowanie umów o pracę'!$F$6</f>
        <v>0</v>
      </c>
      <c r="Q199" s="12"/>
      <c r="R199" s="12"/>
      <c r="S199" s="12"/>
      <c r="T199" s="12">
        <f>IFERROR(MOD(9*MID(D199,1,1)+7*MID(D199,2,1)+3*MID(D199,3,1)+MID(D199,4,1)+9*MID(D199,5,1)+7*MID(D199,6,1)+3*MID(D199,7,1)+MID(D199,8,1)+9*MID(D199,9,1)+7*MID(D199,10,1),10),10)</f>
        <v>10</v>
      </c>
    </row>
    <row r="200" spans="1:20" customFormat="1" x14ac:dyDescent="0.25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ROUND(IF(F200&gt;=2600,2600*'dofinansowanie umów o pracę'!$D$8,F200*'dofinansowanie umów o pracę'!$D$8),2)</f>
        <v>0</v>
      </c>
      <c r="K200" s="67">
        <f>IFERROR(ROUND(IF(F200&gt;2600,G200/F200*2600,G200)*H200*'dofinansowanie umów o pracę'!$D$8,2),0)</f>
        <v>0</v>
      </c>
      <c r="L200" s="67">
        <f>ROUND(IF(F200&gt;2600,I200/F200*2600,I200)*H200*'dofinansowanie umów o pracę'!$D$8,2)</f>
        <v>0</v>
      </c>
      <c r="M200" s="67">
        <f t="shared" si="2"/>
        <v>0</v>
      </c>
      <c r="N200" s="67">
        <f>M200*'dofinansowanie umów o pracę'!$F$6</f>
        <v>0</v>
      </c>
      <c r="Q200" s="12"/>
      <c r="R200" s="12"/>
      <c r="S200" s="12"/>
      <c r="T200" s="12">
        <f>IFERROR(MOD(9*MID(D200,1,1)+7*MID(D200,2,1)+3*MID(D200,3,1)+MID(D200,4,1)+9*MID(D200,5,1)+7*MID(D200,6,1)+3*MID(D200,7,1)+MID(D200,8,1)+9*MID(D200,9,1)+7*MID(D200,10,1),10),10)</f>
        <v>10</v>
      </c>
    </row>
    <row r="201" spans="1:20" customFormat="1" x14ac:dyDescent="0.25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ROUND(IF(F201&gt;=2600,2600*'dofinansowanie umów o pracę'!$D$8,F201*'dofinansowanie umów o pracę'!$D$8),2)</f>
        <v>0</v>
      </c>
      <c r="K201" s="67">
        <f>IFERROR(ROUND(IF(F201&gt;2600,G201/F201*2600,G201)*H201*'dofinansowanie umów o pracę'!$D$8,2),0)</f>
        <v>0</v>
      </c>
      <c r="L201" s="67">
        <f>ROUND(IF(F201&gt;2600,I201/F201*2600,I201)*H201*'dofinansowanie umów o pracę'!$D$8,2)</f>
        <v>0</v>
      </c>
      <c r="M201" s="67">
        <f t="shared" si="2"/>
        <v>0</v>
      </c>
      <c r="N201" s="67">
        <f>M201*'dofinansowanie umów o pracę'!$F$6</f>
        <v>0</v>
      </c>
      <c r="Q201" s="12"/>
      <c r="R201" s="12"/>
      <c r="S201" s="12"/>
      <c r="T201" s="12">
        <f>IFERROR(MOD(9*MID(D201,1,1)+7*MID(D201,2,1)+3*MID(D201,3,1)+MID(D201,4,1)+9*MID(D201,5,1)+7*MID(D201,6,1)+3*MID(D201,7,1)+MID(D201,8,1)+9*MID(D201,9,1)+7*MID(D201,10,1),10),10)</f>
        <v>10</v>
      </c>
    </row>
    <row r="202" spans="1:20" x14ac:dyDescent="0.25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ROUND(IF(F202&gt;=2600,2600*'dofinansowanie umów o pracę'!$D$8,F202*'dofinansowanie umów o pracę'!$D$8),2)</f>
        <v>0</v>
      </c>
      <c r="K202" s="67">
        <f>IFERROR(ROUND(IF(F202&gt;2600,G202/F202*2600,G202)*H202*'dofinansowanie umów o pracę'!$D$8,2),0)</f>
        <v>0</v>
      </c>
      <c r="L202" s="67">
        <f>ROUND(IF(F202&gt;2600,I202/F202*2600,I202)*H202*'dofinansowanie umów o pracę'!$D$8,2)</f>
        <v>0</v>
      </c>
      <c r="M202" s="67">
        <f t="shared" ref="M202:M257" si="3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>IFERROR(MOD(9*MID(D202,1,1)+7*MID(D202,2,1)+3*MID(D202,3,1)+MID(D202,4,1)+9*MID(D202,5,1)+7*MID(D202,6,1)+3*MID(D202,7,1)+MID(D202,8,1)+9*MID(D202,9,1)+7*MID(D202,10,1),10),10)</f>
        <v>10</v>
      </c>
    </row>
    <row r="203" spans="1:20" x14ac:dyDescent="0.25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ROUND(IF(F203&gt;=2600,2600*'dofinansowanie umów o pracę'!$D$8,F203*'dofinansowanie umów o pracę'!$D$8),2)</f>
        <v>0</v>
      </c>
      <c r="K203" s="67">
        <f>IFERROR(ROUND(IF(F203&gt;2600,G203/F203*2600,G203)*H203*'dofinansowanie umów o pracę'!$D$8,2),0)</f>
        <v>0</v>
      </c>
      <c r="L203" s="67">
        <f>ROUND(IF(F203&gt;2600,I203/F203*2600,I203)*H203*'dofinansowanie umów o pracę'!$D$8,2)</f>
        <v>0</v>
      </c>
      <c r="M203" s="67">
        <f t="shared" si="3"/>
        <v>0</v>
      </c>
      <c r="N203" s="67">
        <f>M203*'dofinansowanie umów o pracę'!$F$6</f>
        <v>0</v>
      </c>
      <c r="Q203" s="18"/>
      <c r="R203" s="18"/>
      <c r="S203" s="18"/>
      <c r="T203" s="12">
        <f>IFERROR(MOD(9*MID(D203,1,1)+7*MID(D203,2,1)+3*MID(D203,3,1)+MID(D203,4,1)+9*MID(D203,5,1)+7*MID(D203,6,1)+3*MID(D203,7,1)+MID(D203,8,1)+9*MID(D203,9,1)+7*MID(D203,10,1),10),10)</f>
        <v>10</v>
      </c>
    </row>
    <row r="204" spans="1:20" x14ac:dyDescent="0.25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ROUND(IF(F204&gt;=2600,2600*'dofinansowanie umów o pracę'!$D$8,F204*'dofinansowanie umów o pracę'!$D$8),2)</f>
        <v>0</v>
      </c>
      <c r="K204" s="67">
        <f>IFERROR(ROUND(IF(F204&gt;2600,G204/F204*2600,G204)*H204*'dofinansowanie umów o pracę'!$D$8,2),0)</f>
        <v>0</v>
      </c>
      <c r="L204" s="67">
        <f>ROUND(IF(F204&gt;2600,I204/F204*2600,I204)*H204*'dofinansowanie umów o pracę'!$D$8,2)</f>
        <v>0</v>
      </c>
      <c r="M204" s="67">
        <f t="shared" si="3"/>
        <v>0</v>
      </c>
      <c r="N204" s="67">
        <f>M204*'dofinansowanie umów o pracę'!$F$6</f>
        <v>0</v>
      </c>
      <c r="Q204" s="18"/>
      <c r="R204" s="18"/>
      <c r="S204" s="18"/>
      <c r="T204" s="12">
        <f>IFERROR(MOD(9*MID(D204,1,1)+7*MID(D204,2,1)+3*MID(D204,3,1)+MID(D204,4,1)+9*MID(D204,5,1)+7*MID(D204,6,1)+3*MID(D204,7,1)+MID(D204,8,1)+9*MID(D204,9,1)+7*MID(D204,10,1),10),10)</f>
        <v>10</v>
      </c>
    </row>
    <row r="205" spans="1:20" x14ac:dyDescent="0.25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ROUND(IF(F205&gt;=2600,2600*'dofinansowanie umów o pracę'!$D$8,F205*'dofinansowanie umów o pracę'!$D$8),2)</f>
        <v>0</v>
      </c>
      <c r="K205" s="67">
        <f>IFERROR(ROUND(IF(F205&gt;2600,G205/F205*2600,G205)*H205*'dofinansowanie umów o pracę'!$D$8,2),0)</f>
        <v>0</v>
      </c>
      <c r="L205" s="67">
        <f>ROUND(IF(F205&gt;2600,I205/F205*2600,I205)*H205*'dofinansowanie umów o pracę'!$D$8,2)</f>
        <v>0</v>
      </c>
      <c r="M205" s="67">
        <f t="shared" si="3"/>
        <v>0</v>
      </c>
      <c r="N205" s="67">
        <f>M205*'dofinansowanie umów o pracę'!$F$6</f>
        <v>0</v>
      </c>
      <c r="Q205" s="18"/>
      <c r="R205" s="18"/>
      <c r="S205" s="18"/>
      <c r="T205" s="12">
        <f>IFERROR(MOD(9*MID(D205,1,1)+7*MID(D205,2,1)+3*MID(D205,3,1)+MID(D205,4,1)+9*MID(D205,5,1)+7*MID(D205,6,1)+3*MID(D205,7,1)+MID(D205,8,1)+9*MID(D205,9,1)+7*MID(D205,10,1),10),10)</f>
        <v>10</v>
      </c>
    </row>
    <row r="206" spans="1:20" x14ac:dyDescent="0.25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ROUND(IF(F206&gt;=2600,2600*'dofinansowanie umów o pracę'!$D$8,F206*'dofinansowanie umów o pracę'!$D$8),2)</f>
        <v>0</v>
      </c>
      <c r="K206" s="67">
        <f>IFERROR(ROUND(IF(F206&gt;2600,G206/F206*2600,G206)*H206*'dofinansowanie umów o pracę'!$D$8,2),0)</f>
        <v>0</v>
      </c>
      <c r="L206" s="67">
        <f>ROUND(IF(F206&gt;2600,I206/F206*2600,I206)*H206*'dofinansowanie umów o pracę'!$D$8,2)</f>
        <v>0</v>
      </c>
      <c r="M206" s="67">
        <f t="shared" si="3"/>
        <v>0</v>
      </c>
      <c r="N206" s="67">
        <f>M206*'dofinansowanie umów o pracę'!$F$6</f>
        <v>0</v>
      </c>
      <c r="Q206" s="18"/>
      <c r="R206" s="18"/>
      <c r="S206" s="18"/>
      <c r="T206" s="12">
        <f>IFERROR(MOD(9*MID(D206,1,1)+7*MID(D206,2,1)+3*MID(D206,3,1)+MID(D206,4,1)+9*MID(D206,5,1)+7*MID(D206,6,1)+3*MID(D206,7,1)+MID(D206,8,1)+9*MID(D206,9,1)+7*MID(D206,10,1),10),10)</f>
        <v>10</v>
      </c>
    </row>
    <row r="207" spans="1:20" x14ac:dyDescent="0.25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ROUND(IF(F207&gt;=2600,2600*'dofinansowanie umów o pracę'!$D$8,F207*'dofinansowanie umów o pracę'!$D$8),2)</f>
        <v>0</v>
      </c>
      <c r="K207" s="67">
        <f>IFERROR(ROUND(IF(F207&gt;2600,G207/F207*2600,G207)*H207*'dofinansowanie umów o pracę'!$D$8,2),0)</f>
        <v>0</v>
      </c>
      <c r="L207" s="67">
        <f>ROUND(IF(F207&gt;2600,I207/F207*2600,I207)*H207*'dofinansowanie umów o pracę'!$D$8,2)</f>
        <v>0</v>
      </c>
      <c r="M207" s="67">
        <f t="shared" si="3"/>
        <v>0</v>
      </c>
      <c r="N207" s="67">
        <f>M207*'dofinansowanie umów o pracę'!$F$6</f>
        <v>0</v>
      </c>
      <c r="Q207" s="18"/>
      <c r="R207" s="18"/>
      <c r="S207" s="18"/>
      <c r="T207" s="12">
        <f>IFERROR(MOD(9*MID(D207,1,1)+7*MID(D207,2,1)+3*MID(D207,3,1)+MID(D207,4,1)+9*MID(D207,5,1)+7*MID(D207,6,1)+3*MID(D207,7,1)+MID(D207,8,1)+9*MID(D207,9,1)+7*MID(D207,10,1),10),10)</f>
        <v>10</v>
      </c>
    </row>
    <row r="208" spans="1:20" x14ac:dyDescent="0.25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ROUND(IF(F208&gt;=2600,2600*'dofinansowanie umów o pracę'!$D$8,F208*'dofinansowanie umów o pracę'!$D$8),2)</f>
        <v>0</v>
      </c>
      <c r="K208" s="67">
        <f>IFERROR(ROUND(IF(F208&gt;2600,G208/F208*2600,G208)*H208*'dofinansowanie umów o pracę'!$D$8,2),0)</f>
        <v>0</v>
      </c>
      <c r="L208" s="67">
        <f>ROUND(IF(F208&gt;2600,I208/F208*2600,I208)*H208*'dofinansowanie umów o pracę'!$D$8,2)</f>
        <v>0</v>
      </c>
      <c r="M208" s="67">
        <f t="shared" si="3"/>
        <v>0</v>
      </c>
      <c r="N208" s="67">
        <f>M208*'dofinansowanie umów o pracę'!$F$6</f>
        <v>0</v>
      </c>
      <c r="Q208" s="18"/>
      <c r="R208" s="18"/>
      <c r="S208" s="18"/>
      <c r="T208" s="12">
        <f>IFERROR(MOD(9*MID(D208,1,1)+7*MID(D208,2,1)+3*MID(D208,3,1)+MID(D208,4,1)+9*MID(D208,5,1)+7*MID(D208,6,1)+3*MID(D208,7,1)+MID(D208,8,1)+9*MID(D208,9,1)+7*MID(D208,10,1),10),10)</f>
        <v>10</v>
      </c>
    </row>
    <row r="209" spans="1:20" x14ac:dyDescent="0.25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ROUND(IF(F209&gt;=2600,2600*'dofinansowanie umów o pracę'!$D$8,F209*'dofinansowanie umów o pracę'!$D$8),2)</f>
        <v>0</v>
      </c>
      <c r="K209" s="67">
        <f>IFERROR(ROUND(IF(F209&gt;2600,G209/F209*2600,G209)*H209*'dofinansowanie umów o pracę'!$D$8,2),0)</f>
        <v>0</v>
      </c>
      <c r="L209" s="67">
        <f>ROUND(IF(F209&gt;2600,I209/F209*2600,I209)*H209*'dofinansowanie umów o pracę'!$D$8,2)</f>
        <v>0</v>
      </c>
      <c r="M209" s="67">
        <f t="shared" si="3"/>
        <v>0</v>
      </c>
      <c r="N209" s="67">
        <f>M209*'dofinansowanie umów o pracę'!$F$6</f>
        <v>0</v>
      </c>
      <c r="Q209" s="18"/>
      <c r="R209" s="18"/>
      <c r="S209" s="18"/>
      <c r="T209" s="12">
        <f>IFERROR(MOD(9*MID(D209,1,1)+7*MID(D209,2,1)+3*MID(D209,3,1)+MID(D209,4,1)+9*MID(D209,5,1)+7*MID(D209,6,1)+3*MID(D209,7,1)+MID(D209,8,1)+9*MID(D209,9,1)+7*MID(D209,10,1),10),10)</f>
        <v>10</v>
      </c>
    </row>
    <row r="210" spans="1:20" x14ac:dyDescent="0.25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ROUND(IF(F210&gt;=2600,2600*'dofinansowanie umów o pracę'!$D$8,F210*'dofinansowanie umów o pracę'!$D$8),2)</f>
        <v>0</v>
      </c>
      <c r="K210" s="67">
        <f>IFERROR(ROUND(IF(F210&gt;2600,G210/F210*2600,G210)*H210*'dofinansowanie umów o pracę'!$D$8,2),0)</f>
        <v>0</v>
      </c>
      <c r="L210" s="67">
        <f>ROUND(IF(F210&gt;2600,I210/F210*2600,I210)*H210*'dofinansowanie umów o pracę'!$D$8,2)</f>
        <v>0</v>
      </c>
      <c r="M210" s="67">
        <f t="shared" si="3"/>
        <v>0</v>
      </c>
      <c r="N210" s="67">
        <f>M210*'dofinansowanie umów o pracę'!$F$6</f>
        <v>0</v>
      </c>
      <c r="Q210" s="18"/>
      <c r="R210" s="18"/>
      <c r="S210" s="18"/>
      <c r="T210" s="12">
        <f>IFERROR(MOD(9*MID(D210,1,1)+7*MID(D210,2,1)+3*MID(D210,3,1)+MID(D210,4,1)+9*MID(D210,5,1)+7*MID(D210,6,1)+3*MID(D210,7,1)+MID(D210,8,1)+9*MID(D210,9,1)+7*MID(D210,10,1),10),10)</f>
        <v>10</v>
      </c>
    </row>
    <row r="211" spans="1:20" x14ac:dyDescent="0.25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ROUND(IF(F211&gt;=2600,2600*'dofinansowanie umów o pracę'!$D$8,F211*'dofinansowanie umów o pracę'!$D$8),2)</f>
        <v>0</v>
      </c>
      <c r="K211" s="67">
        <f>IFERROR(ROUND(IF(F211&gt;2600,G211/F211*2600,G211)*H211*'dofinansowanie umów o pracę'!$D$8,2),0)</f>
        <v>0</v>
      </c>
      <c r="L211" s="67">
        <f>ROUND(IF(F211&gt;2600,I211/F211*2600,I211)*H211*'dofinansowanie umów o pracę'!$D$8,2)</f>
        <v>0</v>
      </c>
      <c r="M211" s="67">
        <f t="shared" si="3"/>
        <v>0</v>
      </c>
      <c r="N211" s="67">
        <f>M211*'dofinansowanie umów o pracę'!$F$6</f>
        <v>0</v>
      </c>
      <c r="Q211" s="18"/>
      <c r="R211" s="18"/>
      <c r="S211" s="18"/>
      <c r="T211" s="12">
        <f>IFERROR(MOD(9*MID(D211,1,1)+7*MID(D211,2,1)+3*MID(D211,3,1)+MID(D211,4,1)+9*MID(D211,5,1)+7*MID(D211,6,1)+3*MID(D211,7,1)+MID(D211,8,1)+9*MID(D211,9,1)+7*MID(D211,10,1),10),10)</f>
        <v>10</v>
      </c>
    </row>
    <row r="212" spans="1:20" x14ac:dyDescent="0.25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ROUND(IF(F212&gt;=2600,2600*'dofinansowanie umów o pracę'!$D$8,F212*'dofinansowanie umów o pracę'!$D$8),2)</f>
        <v>0</v>
      </c>
      <c r="K212" s="67">
        <f>IFERROR(ROUND(IF(F212&gt;2600,G212/F212*2600,G212)*H212*'dofinansowanie umów o pracę'!$D$8,2),0)</f>
        <v>0</v>
      </c>
      <c r="L212" s="67">
        <f>ROUND(IF(F212&gt;2600,I212/F212*2600,I212)*H212*'dofinansowanie umów o pracę'!$D$8,2)</f>
        <v>0</v>
      </c>
      <c r="M212" s="67">
        <f t="shared" si="3"/>
        <v>0</v>
      </c>
      <c r="N212" s="67">
        <f>M212*'dofinansowanie umów o pracę'!$F$6</f>
        <v>0</v>
      </c>
      <c r="Q212" s="18"/>
      <c r="R212" s="18"/>
      <c r="S212" s="18"/>
      <c r="T212" s="12">
        <f>IFERROR(MOD(9*MID(D212,1,1)+7*MID(D212,2,1)+3*MID(D212,3,1)+MID(D212,4,1)+9*MID(D212,5,1)+7*MID(D212,6,1)+3*MID(D212,7,1)+MID(D212,8,1)+9*MID(D212,9,1)+7*MID(D212,10,1),10),10)</f>
        <v>10</v>
      </c>
    </row>
    <row r="213" spans="1:20" x14ac:dyDescent="0.25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ROUND(IF(F213&gt;=2600,2600*'dofinansowanie umów o pracę'!$D$8,F213*'dofinansowanie umów o pracę'!$D$8),2)</f>
        <v>0</v>
      </c>
      <c r="K213" s="67">
        <f>IFERROR(ROUND(IF(F213&gt;2600,G213/F213*2600,G213)*H213*'dofinansowanie umów o pracę'!$D$8,2),0)</f>
        <v>0</v>
      </c>
      <c r="L213" s="67">
        <f>ROUND(IF(F213&gt;2600,I213/F213*2600,I213)*H213*'dofinansowanie umów o pracę'!$D$8,2)</f>
        <v>0</v>
      </c>
      <c r="M213" s="67">
        <f t="shared" si="3"/>
        <v>0</v>
      </c>
      <c r="N213" s="67">
        <f>M213*'dofinansowanie umów o pracę'!$F$6</f>
        <v>0</v>
      </c>
      <c r="Q213" s="18"/>
      <c r="R213" s="18"/>
      <c r="S213" s="18"/>
      <c r="T213" s="12">
        <f>IFERROR(MOD(9*MID(D213,1,1)+7*MID(D213,2,1)+3*MID(D213,3,1)+MID(D213,4,1)+9*MID(D213,5,1)+7*MID(D213,6,1)+3*MID(D213,7,1)+MID(D213,8,1)+9*MID(D213,9,1)+7*MID(D213,10,1),10),10)</f>
        <v>10</v>
      </c>
    </row>
    <row r="214" spans="1:20" ht="15.75" x14ac:dyDescent="0.2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ROUND(IF(F214&gt;=2600,2600*'dofinansowanie umów o pracę'!$D$8,F214*'dofinansowanie umów o pracę'!$D$8),2)</f>
        <v>0</v>
      </c>
      <c r="K214" s="67">
        <f>IFERROR(ROUND(IF(F214&gt;2600,G214/F214*2600,G214)*H214*'dofinansowanie umów o pracę'!$D$8,2),0)</f>
        <v>0</v>
      </c>
      <c r="L214" s="67">
        <f>ROUND(IF(F214&gt;2600,I214/F214*2600,I214)*H214*'dofinansowanie umów o pracę'!$D$8,2)</f>
        <v>0</v>
      </c>
      <c r="M214" s="67">
        <f t="shared" si="3"/>
        <v>0</v>
      </c>
      <c r="N214" s="67">
        <f>M214*'dofinansowanie umów o pracę'!$F$6</f>
        <v>0</v>
      </c>
      <c r="Q214" s="18"/>
      <c r="R214" s="18"/>
      <c r="S214" s="18"/>
      <c r="T214" s="12">
        <f>IFERROR(MOD(9*MID(D214,1,1)+7*MID(D214,2,1)+3*MID(D214,3,1)+MID(D214,4,1)+9*MID(D214,5,1)+7*MID(D214,6,1)+3*MID(D214,7,1)+MID(D214,8,1)+9*MID(D214,9,1)+7*MID(D214,10,1),10),10)</f>
        <v>10</v>
      </c>
    </row>
    <row r="215" spans="1:20" ht="15.75" x14ac:dyDescent="0.2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ROUND(IF(F215&gt;=2600,2600*'dofinansowanie umów o pracę'!$D$8,F215*'dofinansowanie umów o pracę'!$D$8),2)</f>
        <v>0</v>
      </c>
      <c r="K215" s="67">
        <f>IFERROR(ROUND(IF(F215&gt;2600,G215/F215*2600,G215)*H215*'dofinansowanie umów o pracę'!$D$8,2),0)</f>
        <v>0</v>
      </c>
      <c r="L215" s="67">
        <f>ROUND(IF(F215&gt;2600,I215/F215*2600,I215)*H215*'dofinansowanie umów o pracę'!$D$8,2)</f>
        <v>0</v>
      </c>
      <c r="M215" s="67">
        <f t="shared" si="3"/>
        <v>0</v>
      </c>
      <c r="N215" s="67">
        <f>M215*'dofinansowanie umów o pracę'!$F$6</f>
        <v>0</v>
      </c>
      <c r="Q215" s="18"/>
      <c r="R215" s="18"/>
      <c r="S215" s="18"/>
      <c r="T215" s="12">
        <f>IFERROR(MOD(9*MID(D215,1,1)+7*MID(D215,2,1)+3*MID(D215,3,1)+MID(D215,4,1)+9*MID(D215,5,1)+7*MID(D215,6,1)+3*MID(D215,7,1)+MID(D215,8,1)+9*MID(D215,9,1)+7*MID(D215,10,1),10),10)</f>
        <v>10</v>
      </c>
    </row>
    <row r="216" spans="1:20" ht="15.75" x14ac:dyDescent="0.2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ROUND(IF(F216&gt;=2600,2600*'dofinansowanie umów o pracę'!$D$8,F216*'dofinansowanie umów o pracę'!$D$8),2)</f>
        <v>0</v>
      </c>
      <c r="K216" s="67">
        <f>IFERROR(ROUND(IF(F216&gt;2600,G216/F216*2600,G216)*H216*'dofinansowanie umów o pracę'!$D$8,2),0)</f>
        <v>0</v>
      </c>
      <c r="L216" s="67">
        <f>ROUND(IF(F216&gt;2600,I216/F216*2600,I216)*H216*'dofinansowanie umów o pracę'!$D$8,2)</f>
        <v>0</v>
      </c>
      <c r="M216" s="67">
        <f t="shared" si="3"/>
        <v>0</v>
      </c>
      <c r="N216" s="67">
        <f>M216*'dofinansowanie umów o pracę'!$F$6</f>
        <v>0</v>
      </c>
      <c r="Q216" s="18"/>
      <c r="R216" s="18"/>
      <c r="S216" s="18"/>
      <c r="T216" s="12">
        <f>IFERROR(MOD(9*MID(D216,1,1)+7*MID(D216,2,1)+3*MID(D216,3,1)+MID(D216,4,1)+9*MID(D216,5,1)+7*MID(D216,6,1)+3*MID(D216,7,1)+MID(D216,8,1)+9*MID(D216,9,1)+7*MID(D216,10,1),10),10)</f>
        <v>10</v>
      </c>
    </row>
    <row r="217" spans="1:20" ht="15.75" x14ac:dyDescent="0.2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ROUND(IF(F217&gt;=2600,2600*'dofinansowanie umów o pracę'!$D$8,F217*'dofinansowanie umów o pracę'!$D$8),2)</f>
        <v>0</v>
      </c>
      <c r="K217" s="67">
        <f>IFERROR(ROUND(IF(F217&gt;2600,G217/F217*2600,G217)*H217*'dofinansowanie umów o pracę'!$D$8,2),0)</f>
        <v>0</v>
      </c>
      <c r="L217" s="67">
        <f>ROUND(IF(F217&gt;2600,I217/F217*2600,I217)*H217*'dofinansowanie umów o pracę'!$D$8,2)</f>
        <v>0</v>
      </c>
      <c r="M217" s="67">
        <f t="shared" si="3"/>
        <v>0</v>
      </c>
      <c r="N217" s="67">
        <f>M217*'dofinansowanie umów o pracę'!$F$6</f>
        <v>0</v>
      </c>
      <c r="Q217" s="18"/>
      <c r="R217" s="18"/>
      <c r="S217" s="18"/>
      <c r="T217" s="12">
        <f>IFERROR(MOD(9*MID(D217,1,1)+7*MID(D217,2,1)+3*MID(D217,3,1)+MID(D217,4,1)+9*MID(D217,5,1)+7*MID(D217,6,1)+3*MID(D217,7,1)+MID(D217,8,1)+9*MID(D217,9,1)+7*MID(D217,10,1),10),10)</f>
        <v>10</v>
      </c>
    </row>
    <row r="218" spans="1:20" ht="15.75" x14ac:dyDescent="0.2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ROUND(IF(F218&gt;=2600,2600*'dofinansowanie umów o pracę'!$D$8,F218*'dofinansowanie umów o pracę'!$D$8),2)</f>
        <v>0</v>
      </c>
      <c r="K218" s="67">
        <f>IFERROR(ROUND(IF(F218&gt;2600,G218/F218*2600,G218)*H218*'dofinansowanie umów o pracę'!$D$8,2),0)</f>
        <v>0</v>
      </c>
      <c r="L218" s="67">
        <f>ROUND(IF(F218&gt;2600,I218/F218*2600,I218)*H218*'dofinansowanie umów o pracę'!$D$8,2)</f>
        <v>0</v>
      </c>
      <c r="M218" s="67">
        <f t="shared" si="3"/>
        <v>0</v>
      </c>
      <c r="N218" s="67">
        <f>M218*'dofinansowanie umów o pracę'!$F$6</f>
        <v>0</v>
      </c>
      <c r="Q218" s="18"/>
      <c r="R218" s="18"/>
      <c r="S218" s="18"/>
      <c r="T218" s="12">
        <f>IFERROR(MOD(9*MID(D218,1,1)+7*MID(D218,2,1)+3*MID(D218,3,1)+MID(D218,4,1)+9*MID(D218,5,1)+7*MID(D218,6,1)+3*MID(D218,7,1)+MID(D218,8,1)+9*MID(D218,9,1)+7*MID(D218,10,1),10),10)</f>
        <v>10</v>
      </c>
    </row>
    <row r="219" spans="1:20" ht="15.75" x14ac:dyDescent="0.2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ROUND(IF(F219&gt;=2600,2600*'dofinansowanie umów o pracę'!$D$8,F219*'dofinansowanie umów o pracę'!$D$8),2)</f>
        <v>0</v>
      </c>
      <c r="K219" s="67">
        <f>IFERROR(ROUND(IF(F219&gt;2600,G219/F219*2600,G219)*H219*'dofinansowanie umów o pracę'!$D$8,2),0)</f>
        <v>0</v>
      </c>
      <c r="L219" s="67">
        <f>ROUND(IF(F219&gt;2600,I219/F219*2600,I219)*H219*'dofinansowanie umów o pracę'!$D$8,2)</f>
        <v>0</v>
      </c>
      <c r="M219" s="67">
        <f t="shared" si="3"/>
        <v>0</v>
      </c>
      <c r="N219" s="67">
        <f>M219*'dofinansowanie umów o pracę'!$F$6</f>
        <v>0</v>
      </c>
      <c r="Q219" s="18"/>
      <c r="R219" s="18"/>
      <c r="S219" s="18"/>
      <c r="T219" s="12">
        <f>IFERROR(MOD(9*MID(D219,1,1)+7*MID(D219,2,1)+3*MID(D219,3,1)+MID(D219,4,1)+9*MID(D219,5,1)+7*MID(D219,6,1)+3*MID(D219,7,1)+MID(D219,8,1)+9*MID(D219,9,1)+7*MID(D219,10,1),10),10)</f>
        <v>10</v>
      </c>
    </row>
    <row r="220" spans="1:20" ht="15.75" x14ac:dyDescent="0.2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ROUND(IF(F220&gt;=2600,2600*'dofinansowanie umów o pracę'!$D$8,F220*'dofinansowanie umów o pracę'!$D$8),2)</f>
        <v>0</v>
      </c>
      <c r="K220" s="67">
        <f>IFERROR(ROUND(IF(F220&gt;2600,G220/F220*2600,G220)*H220*'dofinansowanie umów o pracę'!$D$8,2),0)</f>
        <v>0</v>
      </c>
      <c r="L220" s="67">
        <f>ROUND(IF(F220&gt;2600,I220/F220*2600,I220)*H220*'dofinansowanie umów o pracę'!$D$8,2)</f>
        <v>0</v>
      </c>
      <c r="M220" s="67">
        <f t="shared" si="3"/>
        <v>0</v>
      </c>
      <c r="N220" s="67">
        <f>M220*'dofinansowanie umów o pracę'!$F$6</f>
        <v>0</v>
      </c>
      <c r="Q220" s="18"/>
      <c r="R220" s="18"/>
      <c r="S220" s="18"/>
      <c r="T220" s="12">
        <f>IFERROR(MOD(9*MID(D220,1,1)+7*MID(D220,2,1)+3*MID(D220,3,1)+MID(D220,4,1)+9*MID(D220,5,1)+7*MID(D220,6,1)+3*MID(D220,7,1)+MID(D220,8,1)+9*MID(D220,9,1)+7*MID(D220,10,1),10),10)</f>
        <v>10</v>
      </c>
    </row>
    <row r="221" spans="1:20" ht="15.75" x14ac:dyDescent="0.2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ROUND(IF(F221&gt;=2600,2600*'dofinansowanie umów o pracę'!$D$8,F221*'dofinansowanie umów o pracę'!$D$8),2)</f>
        <v>0</v>
      </c>
      <c r="K221" s="67">
        <f>IFERROR(ROUND(IF(F221&gt;2600,G221/F221*2600,G221)*H221*'dofinansowanie umów o pracę'!$D$8,2),0)</f>
        <v>0</v>
      </c>
      <c r="L221" s="67">
        <f>ROUND(IF(F221&gt;2600,I221/F221*2600,I221)*H221*'dofinansowanie umów o pracę'!$D$8,2)</f>
        <v>0</v>
      </c>
      <c r="M221" s="67">
        <f t="shared" si="3"/>
        <v>0</v>
      </c>
      <c r="N221" s="67">
        <f>M221*'dofinansowanie umów o pracę'!$F$6</f>
        <v>0</v>
      </c>
      <c r="Q221" s="18"/>
      <c r="R221" s="18"/>
      <c r="S221" s="18"/>
      <c r="T221" s="12">
        <f>IFERROR(MOD(9*MID(D221,1,1)+7*MID(D221,2,1)+3*MID(D221,3,1)+MID(D221,4,1)+9*MID(D221,5,1)+7*MID(D221,6,1)+3*MID(D221,7,1)+MID(D221,8,1)+9*MID(D221,9,1)+7*MID(D221,10,1),10),10)</f>
        <v>10</v>
      </c>
    </row>
    <row r="222" spans="1:20" ht="15.75" x14ac:dyDescent="0.2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ROUND(IF(F222&gt;=2600,2600*'dofinansowanie umów o pracę'!$D$8,F222*'dofinansowanie umów o pracę'!$D$8),2)</f>
        <v>0</v>
      </c>
      <c r="K222" s="67">
        <f>IFERROR(ROUND(IF(F222&gt;2600,G222/F222*2600,G222)*H222*'dofinansowanie umów o pracę'!$D$8,2),0)</f>
        <v>0</v>
      </c>
      <c r="L222" s="67">
        <f>ROUND(IF(F222&gt;2600,I222/F222*2600,I222)*H222*'dofinansowanie umów o pracę'!$D$8,2)</f>
        <v>0</v>
      </c>
      <c r="M222" s="67">
        <f t="shared" si="3"/>
        <v>0</v>
      </c>
      <c r="N222" s="67">
        <f>M222*'dofinansowanie umów o pracę'!$F$6</f>
        <v>0</v>
      </c>
      <c r="Q222" s="18"/>
      <c r="R222" s="18"/>
      <c r="S222" s="18"/>
      <c r="T222" s="12">
        <f>IFERROR(MOD(9*MID(D222,1,1)+7*MID(D222,2,1)+3*MID(D222,3,1)+MID(D222,4,1)+9*MID(D222,5,1)+7*MID(D222,6,1)+3*MID(D222,7,1)+MID(D222,8,1)+9*MID(D222,9,1)+7*MID(D222,10,1),10),10)</f>
        <v>10</v>
      </c>
    </row>
    <row r="223" spans="1:20" ht="15.75" x14ac:dyDescent="0.2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ROUND(IF(F223&gt;=2600,2600*'dofinansowanie umów o pracę'!$D$8,F223*'dofinansowanie umów o pracę'!$D$8),2)</f>
        <v>0</v>
      </c>
      <c r="K223" s="67">
        <f>IFERROR(ROUND(IF(F223&gt;2600,G223/F223*2600,G223)*H223*'dofinansowanie umów o pracę'!$D$8,2),0)</f>
        <v>0</v>
      </c>
      <c r="L223" s="67">
        <f>ROUND(IF(F223&gt;2600,I223/F223*2600,I223)*H223*'dofinansowanie umów o pracę'!$D$8,2)</f>
        <v>0</v>
      </c>
      <c r="M223" s="67">
        <f t="shared" si="3"/>
        <v>0</v>
      </c>
      <c r="N223" s="67">
        <f>M223*'dofinansowanie umów o pracę'!$F$6</f>
        <v>0</v>
      </c>
      <c r="Q223" s="18"/>
      <c r="R223" s="18"/>
      <c r="S223" s="18"/>
      <c r="T223" s="12">
        <f>IFERROR(MOD(9*MID(D223,1,1)+7*MID(D223,2,1)+3*MID(D223,3,1)+MID(D223,4,1)+9*MID(D223,5,1)+7*MID(D223,6,1)+3*MID(D223,7,1)+MID(D223,8,1)+9*MID(D223,9,1)+7*MID(D223,10,1),10),10)</f>
        <v>10</v>
      </c>
    </row>
    <row r="224" spans="1:20" ht="15.75" x14ac:dyDescent="0.2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ROUND(IF(F224&gt;=2600,2600*'dofinansowanie umów o pracę'!$D$8,F224*'dofinansowanie umów o pracę'!$D$8),2)</f>
        <v>0</v>
      </c>
      <c r="K224" s="67">
        <f>IFERROR(ROUND(IF(F224&gt;2600,G224/F224*2600,G224)*H224*'dofinansowanie umów o pracę'!$D$8,2),0)</f>
        <v>0</v>
      </c>
      <c r="L224" s="67">
        <f>ROUND(IF(F224&gt;2600,I224/F224*2600,I224)*H224*'dofinansowanie umów o pracę'!$D$8,2)</f>
        <v>0</v>
      </c>
      <c r="M224" s="67">
        <f t="shared" si="3"/>
        <v>0</v>
      </c>
      <c r="N224" s="67">
        <f>M224*'dofinansowanie umów o pracę'!$F$6</f>
        <v>0</v>
      </c>
      <c r="Q224" s="18"/>
      <c r="R224" s="18"/>
      <c r="S224" s="18"/>
      <c r="T224" s="12">
        <f>IFERROR(MOD(9*MID(D224,1,1)+7*MID(D224,2,1)+3*MID(D224,3,1)+MID(D224,4,1)+9*MID(D224,5,1)+7*MID(D224,6,1)+3*MID(D224,7,1)+MID(D224,8,1)+9*MID(D224,9,1)+7*MID(D224,10,1),10),10)</f>
        <v>10</v>
      </c>
    </row>
    <row r="225" spans="1:20" ht="15.75" x14ac:dyDescent="0.2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ROUND(IF(F225&gt;=2600,2600*'dofinansowanie umów o pracę'!$D$8,F225*'dofinansowanie umów o pracę'!$D$8),2)</f>
        <v>0</v>
      </c>
      <c r="K225" s="67">
        <f>IFERROR(ROUND(IF(F225&gt;2600,G225/F225*2600,G225)*H225*'dofinansowanie umów o pracę'!$D$8,2),0)</f>
        <v>0</v>
      </c>
      <c r="L225" s="67">
        <f>ROUND(IF(F225&gt;2600,I225/F225*2600,I225)*H225*'dofinansowanie umów o pracę'!$D$8,2)</f>
        <v>0</v>
      </c>
      <c r="M225" s="67">
        <f t="shared" si="3"/>
        <v>0</v>
      </c>
      <c r="N225" s="67">
        <f>M225*'dofinansowanie umów o pracę'!$F$6</f>
        <v>0</v>
      </c>
      <c r="Q225" s="18"/>
      <c r="R225" s="18"/>
      <c r="S225" s="18"/>
      <c r="T225" s="12">
        <f>IFERROR(MOD(9*MID(D225,1,1)+7*MID(D225,2,1)+3*MID(D225,3,1)+MID(D225,4,1)+9*MID(D225,5,1)+7*MID(D225,6,1)+3*MID(D225,7,1)+MID(D225,8,1)+9*MID(D225,9,1)+7*MID(D225,10,1),10),10)</f>
        <v>10</v>
      </c>
    </row>
    <row r="226" spans="1:20" ht="15.75" x14ac:dyDescent="0.2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ROUND(IF(F226&gt;=2600,2600*'dofinansowanie umów o pracę'!$D$8,F226*'dofinansowanie umów o pracę'!$D$8),2)</f>
        <v>0</v>
      </c>
      <c r="K226" s="67">
        <f>IFERROR(ROUND(IF(F226&gt;2600,G226/F226*2600,G226)*H226*'dofinansowanie umów o pracę'!$D$8,2),0)</f>
        <v>0</v>
      </c>
      <c r="L226" s="67">
        <f>ROUND(IF(F226&gt;2600,I226/F226*2600,I226)*H226*'dofinansowanie umów o pracę'!$D$8,2)</f>
        <v>0</v>
      </c>
      <c r="M226" s="67">
        <f t="shared" si="3"/>
        <v>0</v>
      </c>
      <c r="N226" s="67">
        <f>M226*'dofinansowanie umów o pracę'!$F$6</f>
        <v>0</v>
      </c>
      <c r="Q226" s="18"/>
      <c r="R226" s="18"/>
      <c r="S226" s="18"/>
      <c r="T226" s="12">
        <f>IFERROR(MOD(9*MID(D226,1,1)+7*MID(D226,2,1)+3*MID(D226,3,1)+MID(D226,4,1)+9*MID(D226,5,1)+7*MID(D226,6,1)+3*MID(D226,7,1)+MID(D226,8,1)+9*MID(D226,9,1)+7*MID(D226,10,1),10),10)</f>
        <v>10</v>
      </c>
    </row>
    <row r="227" spans="1:20" x14ac:dyDescent="0.25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ROUND(IF(F227&gt;=2600,2600*'dofinansowanie umów o pracę'!$D$8,F227*'dofinansowanie umów o pracę'!$D$8),2)</f>
        <v>0</v>
      </c>
      <c r="K227" s="67">
        <f>IFERROR(ROUND(IF(F227&gt;2600,G227/F227*2600,G227)*H227*'dofinansowanie umów o pracę'!$D$8,2),0)</f>
        <v>0</v>
      </c>
      <c r="L227" s="67">
        <f>ROUND(IF(F227&gt;2600,I227/F227*2600,I227)*H227*'dofinansowanie umów o pracę'!$D$8,2)</f>
        <v>0</v>
      </c>
      <c r="M227" s="67">
        <f t="shared" si="3"/>
        <v>0</v>
      </c>
      <c r="N227" s="67">
        <f>M227*'dofinansowanie umów o pracę'!$F$6</f>
        <v>0</v>
      </c>
      <c r="Q227" s="18"/>
      <c r="R227" s="18"/>
      <c r="S227" s="18"/>
      <c r="T227" s="12">
        <f>IFERROR(MOD(9*MID(D227,1,1)+7*MID(D227,2,1)+3*MID(D227,3,1)+MID(D227,4,1)+9*MID(D227,5,1)+7*MID(D227,6,1)+3*MID(D227,7,1)+MID(D227,8,1)+9*MID(D227,9,1)+7*MID(D227,10,1),10),10)</f>
        <v>10</v>
      </c>
    </row>
    <row r="228" spans="1:20" x14ac:dyDescent="0.25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ROUND(IF(F228&gt;=2600,2600*'dofinansowanie umów o pracę'!$D$8,F228*'dofinansowanie umów o pracę'!$D$8),2)</f>
        <v>0</v>
      </c>
      <c r="K228" s="67">
        <f>IFERROR(ROUND(IF(F228&gt;2600,G228/F228*2600,G228)*H228*'dofinansowanie umów o pracę'!$D$8,2),0)</f>
        <v>0</v>
      </c>
      <c r="L228" s="67">
        <f>ROUND(IF(F228&gt;2600,I228/F228*2600,I228)*H228*'dofinansowanie umów o pracę'!$D$8,2)</f>
        <v>0</v>
      </c>
      <c r="M228" s="67">
        <f t="shared" si="3"/>
        <v>0</v>
      </c>
      <c r="N228" s="67">
        <f>M228*'dofinansowanie umów o pracę'!$F$6</f>
        <v>0</v>
      </c>
      <c r="Q228" s="18"/>
      <c r="R228" s="18"/>
      <c r="S228" s="18"/>
      <c r="T228" s="12">
        <f>IFERROR(MOD(9*MID(D228,1,1)+7*MID(D228,2,1)+3*MID(D228,3,1)+MID(D228,4,1)+9*MID(D228,5,1)+7*MID(D228,6,1)+3*MID(D228,7,1)+MID(D228,8,1)+9*MID(D228,9,1)+7*MID(D228,10,1),10),10)</f>
        <v>10</v>
      </c>
    </row>
    <row r="229" spans="1:20" x14ac:dyDescent="0.25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ROUND(IF(F229&gt;=2600,2600*'dofinansowanie umów o pracę'!$D$8,F229*'dofinansowanie umów o pracę'!$D$8),2)</f>
        <v>0</v>
      </c>
      <c r="K229" s="67">
        <f>IFERROR(ROUND(IF(F229&gt;2600,G229/F229*2600,G229)*H229*'dofinansowanie umów o pracę'!$D$8,2),0)</f>
        <v>0</v>
      </c>
      <c r="L229" s="67">
        <f>ROUND(IF(F229&gt;2600,I229/F229*2600,I229)*H229*'dofinansowanie umów o pracę'!$D$8,2)</f>
        <v>0</v>
      </c>
      <c r="M229" s="67">
        <f t="shared" si="3"/>
        <v>0</v>
      </c>
      <c r="N229" s="67">
        <f>M229*'dofinansowanie umów o pracę'!$F$6</f>
        <v>0</v>
      </c>
      <c r="Q229" s="18"/>
      <c r="R229" s="18"/>
      <c r="S229" s="18"/>
      <c r="T229" s="12">
        <f>IFERROR(MOD(9*MID(D229,1,1)+7*MID(D229,2,1)+3*MID(D229,3,1)+MID(D229,4,1)+9*MID(D229,5,1)+7*MID(D229,6,1)+3*MID(D229,7,1)+MID(D229,8,1)+9*MID(D229,9,1)+7*MID(D229,10,1),10),10)</f>
        <v>10</v>
      </c>
    </row>
    <row r="230" spans="1:20" x14ac:dyDescent="0.25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ROUND(IF(F230&gt;=2600,2600*'dofinansowanie umów o pracę'!$D$8,F230*'dofinansowanie umów o pracę'!$D$8),2)</f>
        <v>0</v>
      </c>
      <c r="K230" s="67">
        <f>IFERROR(ROUND(IF(F230&gt;2600,G230/F230*2600,G230)*H230*'dofinansowanie umów o pracę'!$D$8,2),0)</f>
        <v>0</v>
      </c>
      <c r="L230" s="67">
        <f>ROUND(IF(F230&gt;2600,I230/F230*2600,I230)*H230*'dofinansowanie umów o pracę'!$D$8,2)</f>
        <v>0</v>
      </c>
      <c r="M230" s="67">
        <f t="shared" si="3"/>
        <v>0</v>
      </c>
      <c r="N230" s="67">
        <f>M230*'dofinansowanie umów o pracę'!$F$6</f>
        <v>0</v>
      </c>
      <c r="Q230" s="18"/>
      <c r="R230" s="18"/>
      <c r="S230" s="18"/>
      <c r="T230" s="12">
        <f>IFERROR(MOD(9*MID(D230,1,1)+7*MID(D230,2,1)+3*MID(D230,3,1)+MID(D230,4,1)+9*MID(D230,5,1)+7*MID(D230,6,1)+3*MID(D230,7,1)+MID(D230,8,1)+9*MID(D230,9,1)+7*MID(D230,10,1),10),10)</f>
        <v>10</v>
      </c>
    </row>
    <row r="231" spans="1:20" x14ac:dyDescent="0.25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ROUND(IF(F231&gt;=2600,2600*'dofinansowanie umów o pracę'!$D$8,F231*'dofinansowanie umów o pracę'!$D$8),2)</f>
        <v>0</v>
      </c>
      <c r="K231" s="67">
        <f>IFERROR(ROUND(IF(F231&gt;2600,G231/F231*2600,G231)*H231*'dofinansowanie umów o pracę'!$D$8,2),0)</f>
        <v>0</v>
      </c>
      <c r="L231" s="67">
        <f>ROUND(IF(F231&gt;2600,I231/F231*2600,I231)*H231*'dofinansowanie umów o pracę'!$D$8,2)</f>
        <v>0</v>
      </c>
      <c r="M231" s="67">
        <f t="shared" si="3"/>
        <v>0</v>
      </c>
      <c r="N231" s="67">
        <f>M231*'dofinansowanie umów o pracę'!$F$6</f>
        <v>0</v>
      </c>
      <c r="Q231" s="18"/>
      <c r="R231" s="18"/>
      <c r="S231" s="18"/>
      <c r="T231" s="12">
        <f>IFERROR(MOD(9*MID(D231,1,1)+7*MID(D231,2,1)+3*MID(D231,3,1)+MID(D231,4,1)+9*MID(D231,5,1)+7*MID(D231,6,1)+3*MID(D231,7,1)+MID(D231,8,1)+9*MID(D231,9,1)+7*MID(D231,10,1),10),10)</f>
        <v>10</v>
      </c>
    </row>
    <row r="232" spans="1:20" x14ac:dyDescent="0.25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ROUND(IF(F232&gt;=2600,2600*'dofinansowanie umów o pracę'!$D$8,F232*'dofinansowanie umów o pracę'!$D$8),2)</f>
        <v>0</v>
      </c>
      <c r="K232" s="67">
        <f>IFERROR(ROUND(IF(F232&gt;2600,G232/F232*2600,G232)*H232*'dofinansowanie umów o pracę'!$D$8,2),0)</f>
        <v>0</v>
      </c>
      <c r="L232" s="67">
        <f>ROUND(IF(F232&gt;2600,I232/F232*2600,I232)*H232*'dofinansowanie umów o pracę'!$D$8,2)</f>
        <v>0</v>
      </c>
      <c r="M232" s="67">
        <f t="shared" si="3"/>
        <v>0</v>
      </c>
      <c r="N232" s="67">
        <f>M232*'dofinansowanie umów o pracę'!$F$6</f>
        <v>0</v>
      </c>
      <c r="Q232" s="18"/>
      <c r="R232" s="18"/>
      <c r="S232" s="18"/>
      <c r="T232" s="12">
        <f>IFERROR(MOD(9*MID(D232,1,1)+7*MID(D232,2,1)+3*MID(D232,3,1)+MID(D232,4,1)+9*MID(D232,5,1)+7*MID(D232,6,1)+3*MID(D232,7,1)+MID(D232,8,1)+9*MID(D232,9,1)+7*MID(D232,10,1),10),10)</f>
        <v>10</v>
      </c>
    </row>
    <row r="233" spans="1:20" x14ac:dyDescent="0.25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ROUND(IF(F233&gt;=2600,2600*'dofinansowanie umów o pracę'!$D$8,F233*'dofinansowanie umów o pracę'!$D$8),2)</f>
        <v>0</v>
      </c>
      <c r="K233" s="67">
        <f>IFERROR(ROUND(IF(F233&gt;2600,G233/F233*2600,G233)*H233*'dofinansowanie umów o pracę'!$D$8,2),0)</f>
        <v>0</v>
      </c>
      <c r="L233" s="67">
        <f>ROUND(IF(F233&gt;2600,I233/F233*2600,I233)*H233*'dofinansowanie umów o pracę'!$D$8,2)</f>
        <v>0</v>
      </c>
      <c r="M233" s="67">
        <f t="shared" si="3"/>
        <v>0</v>
      </c>
      <c r="N233" s="67">
        <f>M233*'dofinansowanie umów o pracę'!$F$6</f>
        <v>0</v>
      </c>
      <c r="Q233" s="18"/>
      <c r="R233" s="18"/>
      <c r="S233" s="18"/>
      <c r="T233" s="12">
        <f>IFERROR(MOD(9*MID(D233,1,1)+7*MID(D233,2,1)+3*MID(D233,3,1)+MID(D233,4,1)+9*MID(D233,5,1)+7*MID(D233,6,1)+3*MID(D233,7,1)+MID(D233,8,1)+9*MID(D233,9,1)+7*MID(D233,10,1),10),10)</f>
        <v>10</v>
      </c>
    </row>
    <row r="234" spans="1:20" x14ac:dyDescent="0.25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ROUND(IF(F234&gt;=2600,2600*'dofinansowanie umów o pracę'!$D$8,F234*'dofinansowanie umów o pracę'!$D$8),2)</f>
        <v>0</v>
      </c>
      <c r="K234" s="67">
        <f>IFERROR(ROUND(IF(F234&gt;2600,G234/F234*2600,G234)*H234*'dofinansowanie umów o pracę'!$D$8,2),0)</f>
        <v>0</v>
      </c>
      <c r="L234" s="67">
        <f>ROUND(IF(F234&gt;2600,I234/F234*2600,I234)*H234*'dofinansowanie umów o pracę'!$D$8,2)</f>
        <v>0</v>
      </c>
      <c r="M234" s="67">
        <f t="shared" si="3"/>
        <v>0</v>
      </c>
      <c r="N234" s="67">
        <f>M234*'dofinansowanie umów o pracę'!$F$6</f>
        <v>0</v>
      </c>
      <c r="Q234" s="18"/>
      <c r="R234" s="18"/>
      <c r="S234" s="18"/>
      <c r="T234" s="12">
        <f>IFERROR(MOD(9*MID(D234,1,1)+7*MID(D234,2,1)+3*MID(D234,3,1)+MID(D234,4,1)+9*MID(D234,5,1)+7*MID(D234,6,1)+3*MID(D234,7,1)+MID(D234,8,1)+9*MID(D234,9,1)+7*MID(D234,10,1),10),10)</f>
        <v>10</v>
      </c>
    </row>
    <row r="235" spans="1:20" x14ac:dyDescent="0.25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ROUND(IF(F235&gt;=2600,2600*'dofinansowanie umów o pracę'!$D$8,F235*'dofinansowanie umów o pracę'!$D$8),2)</f>
        <v>0</v>
      </c>
      <c r="K235" s="67">
        <f>IFERROR(ROUND(IF(F235&gt;2600,G235/F235*2600,G235)*H235*'dofinansowanie umów o pracę'!$D$8,2),0)</f>
        <v>0</v>
      </c>
      <c r="L235" s="67">
        <f>ROUND(IF(F235&gt;2600,I235/F235*2600,I235)*H235*'dofinansowanie umów o pracę'!$D$8,2)</f>
        <v>0</v>
      </c>
      <c r="M235" s="67">
        <f t="shared" si="3"/>
        <v>0</v>
      </c>
      <c r="N235" s="67">
        <f>M235*'dofinansowanie umów o pracę'!$F$6</f>
        <v>0</v>
      </c>
      <c r="Q235" s="18"/>
      <c r="R235" s="18"/>
      <c r="S235" s="18"/>
      <c r="T235" s="12">
        <f>IFERROR(MOD(9*MID(D235,1,1)+7*MID(D235,2,1)+3*MID(D235,3,1)+MID(D235,4,1)+9*MID(D235,5,1)+7*MID(D235,6,1)+3*MID(D235,7,1)+MID(D235,8,1)+9*MID(D235,9,1)+7*MID(D235,10,1),10),10)</f>
        <v>10</v>
      </c>
    </row>
    <row r="236" spans="1:20" x14ac:dyDescent="0.25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ROUND(IF(F236&gt;=2600,2600*'dofinansowanie umów o pracę'!$D$8,F236*'dofinansowanie umów o pracę'!$D$8),2)</f>
        <v>0</v>
      </c>
      <c r="K236" s="67">
        <f>IFERROR(ROUND(IF(F236&gt;2600,G236/F236*2600,G236)*H236*'dofinansowanie umów o pracę'!$D$8,2),0)</f>
        <v>0</v>
      </c>
      <c r="L236" s="67">
        <f>ROUND(IF(F236&gt;2600,I236/F236*2600,I236)*H236*'dofinansowanie umów o pracę'!$D$8,2)</f>
        <v>0</v>
      </c>
      <c r="M236" s="67">
        <f t="shared" si="3"/>
        <v>0</v>
      </c>
      <c r="N236" s="67">
        <f>M236*'dofinansowanie umów o pracę'!$F$6</f>
        <v>0</v>
      </c>
      <c r="Q236" s="18"/>
      <c r="R236" s="18"/>
      <c r="S236" s="18"/>
      <c r="T236" s="12">
        <f>IFERROR(MOD(9*MID(D236,1,1)+7*MID(D236,2,1)+3*MID(D236,3,1)+MID(D236,4,1)+9*MID(D236,5,1)+7*MID(D236,6,1)+3*MID(D236,7,1)+MID(D236,8,1)+9*MID(D236,9,1)+7*MID(D236,10,1),10),10)</f>
        <v>10</v>
      </c>
    </row>
    <row r="237" spans="1:20" x14ac:dyDescent="0.25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ROUND(IF(F237&gt;=2600,2600*'dofinansowanie umów o pracę'!$D$8,F237*'dofinansowanie umów o pracę'!$D$8),2)</f>
        <v>0</v>
      </c>
      <c r="K237" s="67">
        <f>IFERROR(ROUND(IF(F237&gt;2600,G237/F237*2600,G237)*H237*'dofinansowanie umów o pracę'!$D$8,2),0)</f>
        <v>0</v>
      </c>
      <c r="L237" s="67">
        <f>ROUND(IF(F237&gt;2600,I237/F237*2600,I237)*H237*'dofinansowanie umów o pracę'!$D$8,2)</f>
        <v>0</v>
      </c>
      <c r="M237" s="67">
        <f t="shared" si="3"/>
        <v>0</v>
      </c>
      <c r="N237" s="67">
        <f>M237*'dofinansowanie umów o pracę'!$F$6</f>
        <v>0</v>
      </c>
      <c r="Q237" s="18"/>
      <c r="R237" s="18"/>
      <c r="S237" s="18"/>
      <c r="T237" s="12">
        <f>IFERROR(MOD(9*MID(D237,1,1)+7*MID(D237,2,1)+3*MID(D237,3,1)+MID(D237,4,1)+9*MID(D237,5,1)+7*MID(D237,6,1)+3*MID(D237,7,1)+MID(D237,8,1)+9*MID(D237,9,1)+7*MID(D237,10,1),10),10)</f>
        <v>10</v>
      </c>
    </row>
    <row r="238" spans="1:20" x14ac:dyDescent="0.25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ROUND(IF(F238&gt;=2600,2600*'dofinansowanie umów o pracę'!$D$8,F238*'dofinansowanie umów o pracę'!$D$8),2)</f>
        <v>0</v>
      </c>
      <c r="K238" s="67">
        <f>IFERROR(ROUND(IF(F238&gt;2600,G238/F238*2600,G238)*H238*'dofinansowanie umów o pracę'!$D$8,2),0)</f>
        <v>0</v>
      </c>
      <c r="L238" s="67">
        <f>ROUND(IF(F238&gt;2600,I238/F238*2600,I238)*H238*'dofinansowanie umów o pracę'!$D$8,2)</f>
        <v>0</v>
      </c>
      <c r="M238" s="67">
        <f t="shared" si="3"/>
        <v>0</v>
      </c>
      <c r="N238" s="67">
        <f>M238*'dofinansowanie umów o pracę'!$F$6</f>
        <v>0</v>
      </c>
      <c r="Q238" s="18"/>
      <c r="R238" s="18"/>
      <c r="S238" s="18"/>
      <c r="T238" s="12">
        <f>IFERROR(MOD(9*MID(D238,1,1)+7*MID(D238,2,1)+3*MID(D238,3,1)+MID(D238,4,1)+9*MID(D238,5,1)+7*MID(D238,6,1)+3*MID(D238,7,1)+MID(D238,8,1)+9*MID(D238,9,1)+7*MID(D238,10,1),10),10)</f>
        <v>10</v>
      </c>
    </row>
    <row r="239" spans="1:20" x14ac:dyDescent="0.25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ROUND(IF(F239&gt;=2600,2600*'dofinansowanie umów o pracę'!$D$8,F239*'dofinansowanie umów o pracę'!$D$8),2)</f>
        <v>0</v>
      </c>
      <c r="K239" s="67">
        <f>IFERROR(ROUND(IF(F239&gt;2600,G239/F239*2600,G239)*H239*'dofinansowanie umów o pracę'!$D$8,2),0)</f>
        <v>0</v>
      </c>
      <c r="L239" s="67">
        <f>ROUND(IF(F239&gt;2600,I239/F239*2600,I239)*H239*'dofinansowanie umów o pracę'!$D$8,2)</f>
        <v>0</v>
      </c>
      <c r="M239" s="67">
        <f t="shared" si="3"/>
        <v>0</v>
      </c>
      <c r="N239" s="67">
        <f>M239*'dofinansowanie umów o pracę'!$F$6</f>
        <v>0</v>
      </c>
      <c r="Q239" s="18"/>
      <c r="R239" s="18"/>
      <c r="S239" s="18"/>
      <c r="T239" s="12">
        <f>IFERROR(MOD(9*MID(D239,1,1)+7*MID(D239,2,1)+3*MID(D239,3,1)+MID(D239,4,1)+9*MID(D239,5,1)+7*MID(D239,6,1)+3*MID(D239,7,1)+MID(D239,8,1)+9*MID(D239,9,1)+7*MID(D239,10,1),10),10)</f>
        <v>10</v>
      </c>
    </row>
    <row r="240" spans="1:20" x14ac:dyDescent="0.25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ROUND(IF(F240&gt;=2600,2600*'dofinansowanie umów o pracę'!$D$8,F240*'dofinansowanie umów o pracę'!$D$8),2)</f>
        <v>0</v>
      </c>
      <c r="K240" s="67">
        <f>IFERROR(ROUND(IF(F240&gt;2600,G240/F240*2600,G240)*H240*'dofinansowanie umów o pracę'!$D$8,2),0)</f>
        <v>0</v>
      </c>
      <c r="L240" s="67">
        <f>ROUND(IF(F240&gt;2600,I240/F240*2600,I240)*H240*'dofinansowanie umów o pracę'!$D$8,2)</f>
        <v>0</v>
      </c>
      <c r="M240" s="67">
        <f t="shared" si="3"/>
        <v>0</v>
      </c>
      <c r="N240" s="67">
        <f>M240*'dofinansowanie umów o pracę'!$F$6</f>
        <v>0</v>
      </c>
      <c r="Q240" s="18"/>
      <c r="R240" s="18"/>
      <c r="S240" s="18"/>
      <c r="T240" s="12">
        <f>IFERROR(MOD(9*MID(D240,1,1)+7*MID(D240,2,1)+3*MID(D240,3,1)+MID(D240,4,1)+9*MID(D240,5,1)+7*MID(D240,6,1)+3*MID(D240,7,1)+MID(D240,8,1)+9*MID(D240,9,1)+7*MID(D240,10,1),10),10)</f>
        <v>10</v>
      </c>
    </row>
    <row r="241" spans="1:20" x14ac:dyDescent="0.25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ROUND(IF(F241&gt;=2600,2600*'dofinansowanie umów o pracę'!$D$8,F241*'dofinansowanie umów o pracę'!$D$8),2)</f>
        <v>0</v>
      </c>
      <c r="K241" s="67">
        <f>IFERROR(ROUND(IF(F241&gt;2600,G241/F241*2600,G241)*H241*'dofinansowanie umów o pracę'!$D$8,2),0)</f>
        <v>0</v>
      </c>
      <c r="L241" s="67">
        <f>ROUND(IF(F241&gt;2600,I241/F241*2600,I241)*H241*'dofinansowanie umów o pracę'!$D$8,2)</f>
        <v>0</v>
      </c>
      <c r="M241" s="67">
        <f t="shared" si="3"/>
        <v>0</v>
      </c>
      <c r="N241" s="67">
        <f>M241*'dofinansowanie umów o pracę'!$F$6</f>
        <v>0</v>
      </c>
      <c r="Q241" s="18"/>
      <c r="R241" s="18"/>
      <c r="S241" s="18"/>
      <c r="T241" s="12">
        <f>IFERROR(MOD(9*MID(D241,1,1)+7*MID(D241,2,1)+3*MID(D241,3,1)+MID(D241,4,1)+9*MID(D241,5,1)+7*MID(D241,6,1)+3*MID(D241,7,1)+MID(D241,8,1)+9*MID(D241,9,1)+7*MID(D241,10,1),10),10)</f>
        <v>10</v>
      </c>
    </row>
    <row r="242" spans="1:20" x14ac:dyDescent="0.25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ROUND(IF(F242&gt;=2600,2600*'dofinansowanie umów o pracę'!$D$8,F242*'dofinansowanie umów o pracę'!$D$8),2)</f>
        <v>0</v>
      </c>
      <c r="K242" s="67">
        <f>IFERROR(ROUND(IF(F242&gt;2600,G242/F242*2600,G242)*H242*'dofinansowanie umów o pracę'!$D$8,2),0)</f>
        <v>0</v>
      </c>
      <c r="L242" s="67">
        <f>ROUND(IF(F242&gt;2600,I242/F242*2600,I242)*H242*'dofinansowanie umów o pracę'!$D$8,2)</f>
        <v>0</v>
      </c>
      <c r="M242" s="67">
        <f t="shared" si="3"/>
        <v>0</v>
      </c>
      <c r="N242" s="67">
        <f>M242*'dofinansowanie umów o pracę'!$F$6</f>
        <v>0</v>
      </c>
      <c r="Q242" s="18"/>
      <c r="R242" s="18"/>
      <c r="S242" s="18"/>
      <c r="T242" s="12">
        <f>IFERROR(MOD(9*MID(D242,1,1)+7*MID(D242,2,1)+3*MID(D242,3,1)+MID(D242,4,1)+9*MID(D242,5,1)+7*MID(D242,6,1)+3*MID(D242,7,1)+MID(D242,8,1)+9*MID(D242,9,1)+7*MID(D242,10,1),10),10)</f>
        <v>10</v>
      </c>
    </row>
    <row r="243" spans="1:20" x14ac:dyDescent="0.25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ROUND(IF(F243&gt;=2600,2600*'dofinansowanie umów o pracę'!$D$8,F243*'dofinansowanie umów o pracę'!$D$8),2)</f>
        <v>0</v>
      </c>
      <c r="K243" s="67">
        <f>IFERROR(ROUND(IF(F243&gt;2600,G243/F243*2600,G243)*H243*'dofinansowanie umów o pracę'!$D$8,2),0)</f>
        <v>0</v>
      </c>
      <c r="L243" s="67">
        <f>ROUND(IF(F243&gt;2600,I243/F243*2600,I243)*H243*'dofinansowanie umów o pracę'!$D$8,2)</f>
        <v>0</v>
      </c>
      <c r="M243" s="67">
        <f t="shared" si="3"/>
        <v>0</v>
      </c>
      <c r="N243" s="67">
        <f>M243*'dofinansowanie umów o pracę'!$F$6</f>
        <v>0</v>
      </c>
      <c r="Q243" s="18"/>
      <c r="R243" s="18"/>
      <c r="S243" s="18"/>
      <c r="T243" s="12">
        <f>IFERROR(MOD(9*MID(D243,1,1)+7*MID(D243,2,1)+3*MID(D243,3,1)+MID(D243,4,1)+9*MID(D243,5,1)+7*MID(D243,6,1)+3*MID(D243,7,1)+MID(D243,8,1)+9*MID(D243,9,1)+7*MID(D243,10,1),10),10)</f>
        <v>10</v>
      </c>
    </row>
    <row r="244" spans="1:20" x14ac:dyDescent="0.25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ROUND(IF(F244&gt;=2600,2600*'dofinansowanie umów o pracę'!$D$8,F244*'dofinansowanie umów o pracę'!$D$8),2)</f>
        <v>0</v>
      </c>
      <c r="K244" s="67">
        <f>IFERROR(ROUND(IF(F244&gt;2600,G244/F244*2600,G244)*H244*'dofinansowanie umów o pracę'!$D$8,2),0)</f>
        <v>0</v>
      </c>
      <c r="L244" s="67">
        <f>ROUND(IF(F244&gt;2600,I244/F244*2600,I244)*H244*'dofinansowanie umów o pracę'!$D$8,2)</f>
        <v>0</v>
      </c>
      <c r="M244" s="67">
        <f t="shared" si="3"/>
        <v>0</v>
      </c>
      <c r="N244" s="67">
        <f>M244*'dofinansowanie umów o pracę'!$F$6</f>
        <v>0</v>
      </c>
      <c r="Q244" s="18"/>
      <c r="R244" s="18"/>
      <c r="S244" s="18"/>
      <c r="T244" s="12">
        <f>IFERROR(MOD(9*MID(D244,1,1)+7*MID(D244,2,1)+3*MID(D244,3,1)+MID(D244,4,1)+9*MID(D244,5,1)+7*MID(D244,6,1)+3*MID(D244,7,1)+MID(D244,8,1)+9*MID(D244,9,1)+7*MID(D244,10,1),10),10)</f>
        <v>10</v>
      </c>
    </row>
    <row r="245" spans="1:20" x14ac:dyDescent="0.25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ROUND(IF(F245&gt;=2600,2600*'dofinansowanie umów o pracę'!$D$8,F245*'dofinansowanie umów o pracę'!$D$8),2)</f>
        <v>0</v>
      </c>
      <c r="K245" s="67">
        <f>IFERROR(ROUND(IF(F245&gt;2600,G245/F245*2600,G245)*H245*'dofinansowanie umów o pracę'!$D$8,2),0)</f>
        <v>0</v>
      </c>
      <c r="L245" s="67">
        <f>ROUND(IF(F245&gt;2600,I245/F245*2600,I245)*H245*'dofinansowanie umów o pracę'!$D$8,2)</f>
        <v>0</v>
      </c>
      <c r="M245" s="67">
        <f t="shared" si="3"/>
        <v>0</v>
      </c>
      <c r="N245" s="67">
        <f>M245*'dofinansowanie umów o pracę'!$F$6</f>
        <v>0</v>
      </c>
      <c r="Q245" s="18"/>
      <c r="R245" s="18"/>
      <c r="S245" s="18"/>
      <c r="T245" s="12">
        <f>IFERROR(MOD(9*MID(D245,1,1)+7*MID(D245,2,1)+3*MID(D245,3,1)+MID(D245,4,1)+9*MID(D245,5,1)+7*MID(D245,6,1)+3*MID(D245,7,1)+MID(D245,8,1)+9*MID(D245,9,1)+7*MID(D245,10,1),10),10)</f>
        <v>10</v>
      </c>
    </row>
    <row r="246" spans="1:20" x14ac:dyDescent="0.25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ROUND(IF(F246&gt;=2600,2600*'dofinansowanie umów o pracę'!$D$8,F246*'dofinansowanie umów o pracę'!$D$8),2)</f>
        <v>0</v>
      </c>
      <c r="K246" s="67">
        <f>IFERROR(ROUND(IF(F246&gt;2600,G246/F246*2600,G246)*H246*'dofinansowanie umów o pracę'!$D$8,2),0)</f>
        <v>0</v>
      </c>
      <c r="L246" s="67">
        <f>ROUND(IF(F246&gt;2600,I246/F246*2600,I246)*H246*'dofinansowanie umów o pracę'!$D$8,2)</f>
        <v>0</v>
      </c>
      <c r="M246" s="67">
        <f t="shared" si="3"/>
        <v>0</v>
      </c>
      <c r="N246" s="67">
        <f>M246*'dofinansowanie umów o pracę'!$F$6</f>
        <v>0</v>
      </c>
      <c r="Q246" s="18"/>
      <c r="R246" s="18"/>
      <c r="S246" s="18"/>
      <c r="T246" s="12">
        <f>IFERROR(MOD(9*MID(D246,1,1)+7*MID(D246,2,1)+3*MID(D246,3,1)+MID(D246,4,1)+9*MID(D246,5,1)+7*MID(D246,6,1)+3*MID(D246,7,1)+MID(D246,8,1)+9*MID(D246,9,1)+7*MID(D246,10,1),10),10)</f>
        <v>10</v>
      </c>
    </row>
    <row r="247" spans="1:20" x14ac:dyDescent="0.25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ROUND(IF(F247&gt;=2600,2600*'dofinansowanie umów o pracę'!$D$8,F247*'dofinansowanie umów o pracę'!$D$8),2)</f>
        <v>0</v>
      </c>
      <c r="K247" s="67">
        <f>IFERROR(ROUND(IF(F247&gt;2600,G247/F247*2600,G247)*H247*'dofinansowanie umów o pracę'!$D$8,2),0)</f>
        <v>0</v>
      </c>
      <c r="L247" s="67">
        <f>ROUND(IF(F247&gt;2600,I247/F247*2600,I247)*H247*'dofinansowanie umów o pracę'!$D$8,2)</f>
        <v>0</v>
      </c>
      <c r="M247" s="67">
        <f t="shared" si="3"/>
        <v>0</v>
      </c>
      <c r="N247" s="67">
        <f>M247*'dofinansowanie umów o pracę'!$F$6</f>
        <v>0</v>
      </c>
      <c r="Q247" s="18"/>
      <c r="R247" s="18"/>
      <c r="S247" s="18"/>
      <c r="T247" s="12">
        <f>IFERROR(MOD(9*MID(D247,1,1)+7*MID(D247,2,1)+3*MID(D247,3,1)+MID(D247,4,1)+9*MID(D247,5,1)+7*MID(D247,6,1)+3*MID(D247,7,1)+MID(D247,8,1)+9*MID(D247,9,1)+7*MID(D247,10,1),10),10)</f>
        <v>10</v>
      </c>
    </row>
    <row r="248" spans="1:20" x14ac:dyDescent="0.25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ROUND(IF(F248&gt;=2600,2600*'dofinansowanie umów o pracę'!$D$8,F248*'dofinansowanie umów o pracę'!$D$8),2)</f>
        <v>0</v>
      </c>
      <c r="K248" s="67">
        <f>IFERROR(ROUND(IF(F248&gt;2600,G248/F248*2600,G248)*H248*'dofinansowanie umów o pracę'!$D$8,2),0)</f>
        <v>0</v>
      </c>
      <c r="L248" s="67">
        <f>ROUND(IF(F248&gt;2600,I248/F248*2600,I248)*H248*'dofinansowanie umów o pracę'!$D$8,2)</f>
        <v>0</v>
      </c>
      <c r="M248" s="67">
        <f t="shared" si="3"/>
        <v>0</v>
      </c>
      <c r="N248" s="67">
        <f>M248*'dofinansowanie umów o pracę'!$F$6</f>
        <v>0</v>
      </c>
      <c r="Q248" s="18"/>
      <c r="R248" s="18"/>
      <c r="S248" s="18"/>
      <c r="T248" s="12">
        <f>IFERROR(MOD(9*MID(D248,1,1)+7*MID(D248,2,1)+3*MID(D248,3,1)+MID(D248,4,1)+9*MID(D248,5,1)+7*MID(D248,6,1)+3*MID(D248,7,1)+MID(D248,8,1)+9*MID(D248,9,1)+7*MID(D248,10,1),10),10)</f>
        <v>10</v>
      </c>
    </row>
    <row r="249" spans="1:20" x14ac:dyDescent="0.25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ROUND(IF(F249&gt;=2600,2600*'dofinansowanie umów o pracę'!$D$8,F249*'dofinansowanie umów o pracę'!$D$8),2)</f>
        <v>0</v>
      </c>
      <c r="K249" s="67">
        <f>IFERROR(ROUND(IF(F249&gt;2600,G249/F249*2600,G249)*H249*'dofinansowanie umów o pracę'!$D$8,2),0)</f>
        <v>0</v>
      </c>
      <c r="L249" s="67">
        <f>ROUND(IF(F249&gt;2600,I249/F249*2600,I249)*H249*'dofinansowanie umów o pracę'!$D$8,2)</f>
        <v>0</v>
      </c>
      <c r="M249" s="67">
        <f t="shared" si="3"/>
        <v>0</v>
      </c>
      <c r="N249" s="67">
        <f>M249*'dofinansowanie umów o pracę'!$F$6</f>
        <v>0</v>
      </c>
      <c r="Q249" s="18"/>
      <c r="R249" s="18"/>
      <c r="S249" s="18"/>
      <c r="T249" s="12">
        <f>IFERROR(MOD(9*MID(D249,1,1)+7*MID(D249,2,1)+3*MID(D249,3,1)+MID(D249,4,1)+9*MID(D249,5,1)+7*MID(D249,6,1)+3*MID(D249,7,1)+MID(D249,8,1)+9*MID(D249,9,1)+7*MID(D249,10,1),10),10)</f>
        <v>10</v>
      </c>
    </row>
    <row r="250" spans="1:20" x14ac:dyDescent="0.25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ROUND(IF(F250&gt;=2600,2600*'dofinansowanie umów o pracę'!$D$8,F250*'dofinansowanie umów o pracę'!$D$8),2)</f>
        <v>0</v>
      </c>
      <c r="K250" s="67">
        <f>IFERROR(ROUND(IF(F250&gt;2600,G250/F250*2600,G250)*H250*'dofinansowanie umów o pracę'!$D$8,2),0)</f>
        <v>0</v>
      </c>
      <c r="L250" s="67">
        <f>ROUND(IF(F250&gt;2600,I250/F250*2600,I250)*H250*'dofinansowanie umów o pracę'!$D$8,2)</f>
        <v>0</v>
      </c>
      <c r="M250" s="67">
        <f t="shared" si="3"/>
        <v>0</v>
      </c>
      <c r="N250" s="67">
        <f>M250*'dofinansowanie umów o pracę'!$F$6</f>
        <v>0</v>
      </c>
      <c r="Q250" s="18"/>
      <c r="R250" s="18"/>
      <c r="S250" s="18"/>
      <c r="T250" s="12">
        <f>IFERROR(MOD(9*MID(D250,1,1)+7*MID(D250,2,1)+3*MID(D250,3,1)+MID(D250,4,1)+9*MID(D250,5,1)+7*MID(D250,6,1)+3*MID(D250,7,1)+MID(D250,8,1)+9*MID(D250,9,1)+7*MID(D250,10,1),10),10)</f>
        <v>10</v>
      </c>
    </row>
    <row r="251" spans="1:20" x14ac:dyDescent="0.25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ROUND(IF(F251&gt;=2600,2600*'dofinansowanie umów o pracę'!$D$8,F251*'dofinansowanie umów o pracę'!$D$8),2)</f>
        <v>0</v>
      </c>
      <c r="K251" s="67">
        <f>IFERROR(ROUND(IF(F251&gt;2600,G251/F251*2600,G251)*H251*'dofinansowanie umów o pracę'!$D$8,2),0)</f>
        <v>0</v>
      </c>
      <c r="L251" s="67">
        <f>ROUND(IF(F251&gt;2600,I251/F251*2600,I251)*H251*'dofinansowanie umów o pracę'!$D$8,2)</f>
        <v>0</v>
      </c>
      <c r="M251" s="67">
        <f t="shared" si="3"/>
        <v>0</v>
      </c>
      <c r="N251" s="67">
        <f>M251*'dofinansowanie umów o pracę'!$F$6</f>
        <v>0</v>
      </c>
      <c r="Q251" s="18"/>
      <c r="R251" s="18"/>
      <c r="S251" s="18"/>
      <c r="T251" s="12">
        <f>IFERROR(MOD(9*MID(D251,1,1)+7*MID(D251,2,1)+3*MID(D251,3,1)+MID(D251,4,1)+9*MID(D251,5,1)+7*MID(D251,6,1)+3*MID(D251,7,1)+MID(D251,8,1)+9*MID(D251,9,1)+7*MID(D251,10,1),10),10)</f>
        <v>10</v>
      </c>
    </row>
    <row r="252" spans="1:20" x14ac:dyDescent="0.25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ROUND(IF(F252&gt;=2600,2600*'dofinansowanie umów o pracę'!$D$8,F252*'dofinansowanie umów o pracę'!$D$8),2)</f>
        <v>0</v>
      </c>
      <c r="K252" s="67">
        <f>IFERROR(ROUND(IF(F252&gt;2600,G252/F252*2600,G252)*H252*'dofinansowanie umów o pracę'!$D$8,2),0)</f>
        <v>0</v>
      </c>
      <c r="L252" s="67">
        <f>ROUND(IF(F252&gt;2600,I252/F252*2600,I252)*H252*'dofinansowanie umów o pracę'!$D$8,2)</f>
        <v>0</v>
      </c>
      <c r="M252" s="67">
        <f t="shared" si="3"/>
        <v>0</v>
      </c>
      <c r="N252" s="67">
        <f>M252*'dofinansowanie umów o pracę'!$F$6</f>
        <v>0</v>
      </c>
      <c r="Q252" s="18"/>
      <c r="R252" s="18"/>
      <c r="S252" s="18"/>
      <c r="T252" s="12">
        <f>IFERROR(MOD(9*MID(D252,1,1)+7*MID(D252,2,1)+3*MID(D252,3,1)+MID(D252,4,1)+9*MID(D252,5,1)+7*MID(D252,6,1)+3*MID(D252,7,1)+MID(D252,8,1)+9*MID(D252,9,1)+7*MID(D252,10,1),10),10)</f>
        <v>10</v>
      </c>
    </row>
    <row r="253" spans="1:20" x14ac:dyDescent="0.25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ROUND(IF(F253&gt;=2600,2600*'dofinansowanie umów o pracę'!$D$8,F253*'dofinansowanie umów o pracę'!$D$8),2)</f>
        <v>0</v>
      </c>
      <c r="K253" s="67">
        <f>IFERROR(ROUND(IF(F253&gt;2600,G253/F253*2600,G253)*H253*'dofinansowanie umów o pracę'!$D$8,2),0)</f>
        <v>0</v>
      </c>
      <c r="L253" s="67">
        <f>ROUND(IF(F253&gt;2600,I253/F253*2600,I253)*H253*'dofinansowanie umów o pracę'!$D$8,2)</f>
        <v>0</v>
      </c>
      <c r="M253" s="67">
        <f t="shared" si="3"/>
        <v>0</v>
      </c>
      <c r="N253" s="67">
        <f>M253*'dofinansowanie umów o pracę'!$F$6</f>
        <v>0</v>
      </c>
      <c r="Q253" s="18"/>
      <c r="R253" s="18"/>
      <c r="S253" s="18"/>
      <c r="T253" s="12">
        <f>IFERROR(MOD(9*MID(D253,1,1)+7*MID(D253,2,1)+3*MID(D253,3,1)+MID(D253,4,1)+9*MID(D253,5,1)+7*MID(D253,6,1)+3*MID(D253,7,1)+MID(D253,8,1)+9*MID(D253,9,1)+7*MID(D253,10,1),10),10)</f>
        <v>10</v>
      </c>
    </row>
    <row r="254" spans="1:20" x14ac:dyDescent="0.25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ROUND(IF(F254&gt;=2600,2600*'dofinansowanie umów o pracę'!$D$8,F254*'dofinansowanie umów o pracę'!$D$8),2)</f>
        <v>0</v>
      </c>
      <c r="K254" s="67">
        <f>IFERROR(ROUND(IF(F254&gt;2600,G254/F254*2600,G254)*H254*'dofinansowanie umów o pracę'!$D$8,2),0)</f>
        <v>0</v>
      </c>
      <c r="L254" s="67">
        <f>ROUND(IF(F254&gt;2600,I254/F254*2600,I254)*H254*'dofinansowanie umów o pracę'!$D$8,2)</f>
        <v>0</v>
      </c>
      <c r="M254" s="67">
        <f t="shared" si="3"/>
        <v>0</v>
      </c>
      <c r="N254" s="67">
        <f>M254*'dofinansowanie umów o pracę'!$F$6</f>
        <v>0</v>
      </c>
      <c r="Q254" s="18"/>
      <c r="R254" s="18"/>
      <c r="S254" s="18"/>
      <c r="T254" s="12">
        <f>IFERROR(MOD(9*MID(D254,1,1)+7*MID(D254,2,1)+3*MID(D254,3,1)+MID(D254,4,1)+9*MID(D254,5,1)+7*MID(D254,6,1)+3*MID(D254,7,1)+MID(D254,8,1)+9*MID(D254,9,1)+7*MID(D254,10,1),10),10)</f>
        <v>10</v>
      </c>
    </row>
    <row r="255" spans="1:20" x14ac:dyDescent="0.25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ROUND(IF(F255&gt;=2600,2600*'dofinansowanie umów o pracę'!$D$8,F255*'dofinansowanie umów o pracę'!$D$8),2)</f>
        <v>0</v>
      </c>
      <c r="K255" s="67">
        <f>IFERROR(ROUND(IF(F255&gt;2600,G255/F255*2600,G255)*H255*'dofinansowanie umów o pracę'!$D$8,2),0)</f>
        <v>0</v>
      </c>
      <c r="L255" s="67">
        <f>ROUND(IF(F255&gt;2600,I255/F255*2600,I255)*H255*'dofinansowanie umów o pracę'!$D$8,2)</f>
        <v>0</v>
      </c>
      <c r="M255" s="67">
        <f t="shared" si="3"/>
        <v>0</v>
      </c>
      <c r="N255" s="67">
        <f>M255*'dofinansowanie umów o pracę'!$F$6</f>
        <v>0</v>
      </c>
      <c r="Q255" s="18"/>
      <c r="R255" s="18"/>
      <c r="S255" s="18"/>
      <c r="T255" s="12">
        <f>IFERROR(MOD(9*MID(D255,1,1)+7*MID(D255,2,1)+3*MID(D255,3,1)+MID(D255,4,1)+9*MID(D255,5,1)+7*MID(D255,6,1)+3*MID(D255,7,1)+MID(D255,8,1)+9*MID(D255,9,1)+7*MID(D255,10,1),10),10)</f>
        <v>10</v>
      </c>
    </row>
    <row r="256" spans="1:20" x14ac:dyDescent="0.25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ROUND(IF(F256&gt;=2600,2600*'dofinansowanie umów o pracę'!$D$8,F256*'dofinansowanie umów o pracę'!$D$8),2)</f>
        <v>0</v>
      </c>
      <c r="K256" s="67">
        <f>IFERROR(ROUND(IF(F256&gt;2600,G256/F256*2600,G256)*H256*'dofinansowanie umów o pracę'!$D$8,2),0)</f>
        <v>0</v>
      </c>
      <c r="L256" s="67">
        <f>ROUND(IF(F256&gt;2600,I256/F256*2600,I256)*H256*'dofinansowanie umów o pracę'!$D$8,2)</f>
        <v>0</v>
      </c>
      <c r="M256" s="67">
        <f t="shared" si="3"/>
        <v>0</v>
      </c>
      <c r="N256" s="67">
        <f>M256*'dofinansowanie umów o pracę'!$F$6</f>
        <v>0</v>
      </c>
      <c r="Q256" s="18"/>
      <c r="R256" s="18"/>
      <c r="S256" s="18"/>
      <c r="T256" s="12">
        <f>IFERROR(MOD(9*MID(D256,1,1)+7*MID(D256,2,1)+3*MID(D256,3,1)+MID(D256,4,1)+9*MID(D256,5,1)+7*MID(D256,6,1)+3*MID(D256,7,1)+MID(D256,8,1)+9*MID(D256,9,1)+7*MID(D256,10,1),10),10)</f>
        <v>10</v>
      </c>
    </row>
    <row r="257" spans="1:20" ht="15.75" thickBot="1" x14ac:dyDescent="0.3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8">
        <f>ROUND(IF(F257&gt;=2600,2600*'dofinansowanie umów o pracę'!$D$8,F257*'dofinansowanie umów o pracę'!$D$8),2)</f>
        <v>0</v>
      </c>
      <c r="K257" s="69">
        <f>IFERROR(ROUND(IF(F257&gt;2600,G257/F257*2600,G257)*H257*'dofinansowanie umów o pracę'!$D$8,2),0)</f>
        <v>0</v>
      </c>
      <c r="L257" s="69">
        <f>ROUND(IF(F257&gt;2600,I257/F257*2600,I257)*H257*'dofinansowanie umów o pracę'!$D$8,2)</f>
        <v>0</v>
      </c>
      <c r="M257" s="69">
        <f t="shared" si="3"/>
        <v>0</v>
      </c>
      <c r="N257" s="69">
        <f>M257*'dofinansowanie umów o pracę'!$F$6</f>
        <v>0</v>
      </c>
      <c r="Q257" s="18"/>
      <c r="R257" s="18"/>
      <c r="S257" s="18"/>
      <c r="T257" s="12">
        <f>IFERROR(MOD(9*MID(D257,1,1)+7*MID(D257,2,1)+3*MID(D257,3,1)+MID(D257,4,1)+9*MID(D257,5,1)+7*MID(D257,6,1)+3*MID(D257,7,1)+MID(D257,8,1)+9*MID(D257,9,1)+7*MID(D257,10,1),10),10)</f>
        <v>10</v>
      </c>
    </row>
  </sheetData>
  <sheetProtection algorithmName="SHA-512" hashValue="HQoTk9i4+O/KGU5GqekBky80hI2kERoi/FzS5FFKZpOJKIl2Ckcbi01O1HpWckhnr/Ve5edZyOaLaWpDgFxbWA==" saltValue="CV8ETp6YXacIc3rkzKkZ7g==" spinCount="100000" sheet="1" formatCells="0" formatColumns="0" formatRows="0" insertColumns="0" insertHyperlinks="0" deleteColumns="0" deleteRows="0" sort="0" autoFilter="0" pivotTables="0"/>
  <mergeCells count="16">
    <mergeCell ref="H6:L6"/>
    <mergeCell ref="A5:G6"/>
    <mergeCell ref="A3:N3"/>
    <mergeCell ref="A1:N1"/>
    <mergeCell ref="A2:N2"/>
    <mergeCell ref="F7:F8"/>
    <mergeCell ref="A7:E7"/>
    <mergeCell ref="H7:H8"/>
    <mergeCell ref="K7:K8"/>
    <mergeCell ref="L7:L8"/>
    <mergeCell ref="M7:M8"/>
    <mergeCell ref="N7:N8"/>
    <mergeCell ref="L5:M5"/>
    <mergeCell ref="J7:J8"/>
    <mergeCell ref="G7:G8"/>
    <mergeCell ref="I7:I8"/>
  </mergeCells>
  <dataValidations count="9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9:N257 I9:I257 G9:G257">
      <formula1>0</formula1>
      <formula2>3*5198.58</formula2>
    </dataValidation>
    <dataValidation type="list" operator="greaterThanOrEqual" allowBlank="1" showErrorMessage="1" errorTitle="Błąd" sqref="H9:H257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9:F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Marek Kulawczyk</cp:lastModifiedBy>
  <cp:lastPrinted>2020-04-30T14:40:02Z</cp:lastPrinted>
  <dcterms:created xsi:type="dcterms:W3CDTF">2020-03-26T11:37:01Z</dcterms:created>
  <dcterms:modified xsi:type="dcterms:W3CDTF">2020-06-24T16:37:37Z</dcterms:modified>
</cp:coreProperties>
</file>